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 tabRatio="659" activeTab="1"/>
  </bookViews>
  <sheets>
    <sheet name=" ГРУППА &quot;А&quot; " sheetId="38" r:id="rId1"/>
    <sheet name=" ГРУППА &quot;Б&quot;" sheetId="40" r:id="rId2"/>
    <sheet name="таблица" sheetId="30" r:id="rId3"/>
  </sheets>
  <definedNames>
    <definedName name="_xlnm._FilterDatabase" localSheetId="0" hidden="1">' ГРУППА "А" '!$A$10:$AP$29</definedName>
    <definedName name="_xlnm._FilterDatabase" localSheetId="1" hidden="1">' ГРУППА "Б"'!$A$10:$AP$29</definedName>
  </definedNames>
  <calcPr calcId="145621"/>
</workbook>
</file>

<file path=xl/calcChain.xml><?xml version="1.0" encoding="utf-8"?>
<calcChain xmlns="http://schemas.openxmlformats.org/spreadsheetml/2006/main">
  <c r="AM12" i="40" l="1"/>
  <c r="AM11" i="40"/>
  <c r="D11" i="38" l="1"/>
  <c r="D22" i="38"/>
  <c r="D23" i="38"/>
  <c r="D14" i="38"/>
  <c r="D25" i="38"/>
  <c r="D15" i="38"/>
  <c r="D17" i="38"/>
  <c r="D21" i="38"/>
  <c r="D16" i="38"/>
  <c r="D27" i="38"/>
  <c r="D20" i="38"/>
  <c r="D28" i="38"/>
  <c r="D13" i="38"/>
  <c r="D29" i="38"/>
  <c r="AP12" i="40" l="1"/>
  <c r="AL12" i="40"/>
  <c r="AJ12" i="40"/>
  <c r="AH12" i="40"/>
  <c r="AF12" i="40"/>
  <c r="AD12" i="40"/>
  <c r="AB12" i="40"/>
  <c r="Z12" i="40"/>
  <c r="X12" i="40"/>
  <c r="V12" i="40"/>
  <c r="T12" i="40"/>
  <c r="R12" i="40"/>
  <c r="P12" i="40"/>
  <c r="N12" i="40"/>
  <c r="L12" i="40"/>
  <c r="J12" i="40"/>
  <c r="H12" i="40"/>
  <c r="F12" i="40"/>
  <c r="D12" i="40"/>
  <c r="AP25" i="40"/>
  <c r="AL25" i="40"/>
  <c r="AJ25" i="40"/>
  <c r="AH25" i="40"/>
  <c r="AF25" i="40"/>
  <c r="AD25" i="40"/>
  <c r="AB25" i="40"/>
  <c r="Z25" i="40"/>
  <c r="X25" i="40"/>
  <c r="V25" i="40"/>
  <c r="T25" i="40"/>
  <c r="R25" i="40"/>
  <c r="P25" i="40"/>
  <c r="N25" i="40"/>
  <c r="L25" i="40"/>
  <c r="J25" i="40"/>
  <c r="H25" i="40"/>
  <c r="F25" i="40"/>
  <c r="D25" i="40"/>
  <c r="AP23" i="40"/>
  <c r="AL23" i="40"/>
  <c r="AJ23" i="40"/>
  <c r="AH23" i="40"/>
  <c r="AF23" i="40"/>
  <c r="AD23" i="40"/>
  <c r="AB23" i="40"/>
  <c r="Z23" i="40"/>
  <c r="X23" i="40"/>
  <c r="V23" i="40"/>
  <c r="T23" i="40"/>
  <c r="R23" i="40"/>
  <c r="P23" i="40"/>
  <c r="N23" i="40"/>
  <c r="L23" i="40"/>
  <c r="J23" i="40"/>
  <c r="H23" i="40"/>
  <c r="D23" i="40"/>
  <c r="AP18" i="40"/>
  <c r="AL18" i="40"/>
  <c r="AJ18" i="40"/>
  <c r="AH18" i="40"/>
  <c r="AF18" i="40"/>
  <c r="AD18" i="40"/>
  <c r="AB18" i="40"/>
  <c r="Z18" i="40"/>
  <c r="X18" i="40"/>
  <c r="V18" i="40"/>
  <c r="T18" i="40"/>
  <c r="R18" i="40"/>
  <c r="P18" i="40"/>
  <c r="N18" i="40"/>
  <c r="L18" i="40"/>
  <c r="J18" i="40"/>
  <c r="H18" i="40"/>
  <c r="F18" i="40"/>
  <c r="D18" i="40"/>
  <c r="AP24" i="40"/>
  <c r="AL24" i="40"/>
  <c r="AJ24" i="40"/>
  <c r="AH24" i="40"/>
  <c r="AF24" i="40"/>
  <c r="AD24" i="40"/>
  <c r="AB24" i="40"/>
  <c r="Z24" i="40"/>
  <c r="X24" i="40"/>
  <c r="V24" i="40"/>
  <c r="T24" i="40"/>
  <c r="R24" i="40"/>
  <c r="P24" i="40"/>
  <c r="N24" i="40"/>
  <c r="L24" i="40"/>
  <c r="J24" i="40"/>
  <c r="H24" i="40"/>
  <c r="F24" i="40"/>
  <c r="D24" i="40"/>
  <c r="AP28" i="40"/>
  <c r="AL28" i="40"/>
  <c r="AJ28" i="40"/>
  <c r="AH28" i="40"/>
  <c r="AF28" i="40"/>
  <c r="AD28" i="40"/>
  <c r="AB28" i="40"/>
  <c r="Z28" i="40"/>
  <c r="X28" i="40"/>
  <c r="V28" i="40"/>
  <c r="T28" i="40"/>
  <c r="R28" i="40"/>
  <c r="P28" i="40"/>
  <c r="N28" i="40"/>
  <c r="L28" i="40"/>
  <c r="J28" i="40"/>
  <c r="H28" i="40"/>
  <c r="F28" i="40"/>
  <c r="D28" i="40"/>
  <c r="AP21" i="40"/>
  <c r="AL21" i="40"/>
  <c r="AJ21" i="40"/>
  <c r="AH21" i="40"/>
  <c r="AF21" i="40"/>
  <c r="AD21" i="40"/>
  <c r="AB21" i="40"/>
  <c r="Z21" i="40"/>
  <c r="X21" i="40"/>
  <c r="V21" i="40"/>
  <c r="T21" i="40"/>
  <c r="R21" i="40"/>
  <c r="P21" i="40"/>
  <c r="N21" i="40"/>
  <c r="L21" i="40"/>
  <c r="J21" i="40"/>
  <c r="H21" i="40"/>
  <c r="F21" i="40"/>
  <c r="D21" i="40"/>
  <c r="AP22" i="40"/>
  <c r="AL22" i="40"/>
  <c r="AJ22" i="40"/>
  <c r="AH22" i="40"/>
  <c r="AF22" i="40"/>
  <c r="AD22" i="40"/>
  <c r="AB22" i="40"/>
  <c r="Z22" i="40"/>
  <c r="X22" i="40"/>
  <c r="V22" i="40"/>
  <c r="T22" i="40"/>
  <c r="R22" i="40"/>
  <c r="P22" i="40"/>
  <c r="N22" i="40"/>
  <c r="L22" i="40"/>
  <c r="J22" i="40"/>
  <c r="H22" i="40"/>
  <c r="D22" i="40"/>
  <c r="AP14" i="40"/>
  <c r="AL14" i="40"/>
  <c r="AJ14" i="40"/>
  <c r="AH14" i="40"/>
  <c r="AF14" i="40"/>
  <c r="AD14" i="40"/>
  <c r="AB14" i="40"/>
  <c r="Z14" i="40"/>
  <c r="X14" i="40"/>
  <c r="V14" i="40"/>
  <c r="T14" i="40"/>
  <c r="R14" i="40"/>
  <c r="P14" i="40"/>
  <c r="N14" i="40"/>
  <c r="L14" i="40"/>
  <c r="J14" i="40"/>
  <c r="H14" i="40"/>
  <c r="F14" i="40"/>
  <c r="D14" i="40"/>
  <c r="AP17" i="40"/>
  <c r="AL17" i="40"/>
  <c r="AJ17" i="40"/>
  <c r="AH17" i="40"/>
  <c r="AF17" i="40"/>
  <c r="AD17" i="40"/>
  <c r="AB17" i="40"/>
  <c r="Z17" i="40"/>
  <c r="X17" i="40"/>
  <c r="V17" i="40"/>
  <c r="T17" i="40"/>
  <c r="R17" i="40"/>
  <c r="P17" i="40"/>
  <c r="N17" i="40"/>
  <c r="L17" i="40"/>
  <c r="J17" i="40"/>
  <c r="F17" i="40"/>
  <c r="D17" i="40"/>
  <c r="AP27" i="40"/>
  <c r="AL27" i="40"/>
  <c r="AJ27" i="40"/>
  <c r="AH27" i="40"/>
  <c r="AF27" i="40"/>
  <c r="AD27" i="40"/>
  <c r="AB27" i="40"/>
  <c r="Z27" i="40"/>
  <c r="X27" i="40"/>
  <c r="V27" i="40"/>
  <c r="T27" i="40"/>
  <c r="R27" i="40"/>
  <c r="P27" i="40"/>
  <c r="N27" i="40"/>
  <c r="L27" i="40"/>
  <c r="J27" i="40"/>
  <c r="H27" i="40"/>
  <c r="F27" i="40"/>
  <c r="D27" i="40"/>
  <c r="AP29" i="40"/>
  <c r="AL29" i="40"/>
  <c r="AJ29" i="40"/>
  <c r="AH29" i="40"/>
  <c r="AF29" i="40"/>
  <c r="AD29" i="40"/>
  <c r="AB29" i="40"/>
  <c r="Z29" i="40"/>
  <c r="X29" i="40"/>
  <c r="V29" i="40"/>
  <c r="T29" i="40"/>
  <c r="R29" i="40"/>
  <c r="P29" i="40"/>
  <c r="N29" i="40"/>
  <c r="L29" i="40"/>
  <c r="J29" i="40"/>
  <c r="H29" i="40"/>
  <c r="F29" i="40"/>
  <c r="D29" i="40"/>
  <c r="AP16" i="40"/>
  <c r="AL16" i="40"/>
  <c r="AJ16" i="40"/>
  <c r="AH16" i="40"/>
  <c r="AF16" i="40"/>
  <c r="AD16" i="40"/>
  <c r="AB16" i="40"/>
  <c r="Z16" i="40"/>
  <c r="X16" i="40"/>
  <c r="V16" i="40"/>
  <c r="T16" i="40"/>
  <c r="R16" i="40"/>
  <c r="P16" i="40"/>
  <c r="N16" i="40"/>
  <c r="L16" i="40"/>
  <c r="J16" i="40"/>
  <c r="H16" i="40"/>
  <c r="D16" i="40"/>
  <c r="AP13" i="40"/>
  <c r="AL13" i="40"/>
  <c r="AJ13" i="40"/>
  <c r="AH13" i="40"/>
  <c r="AF13" i="40"/>
  <c r="AD13" i="40"/>
  <c r="AB13" i="40"/>
  <c r="Z13" i="40"/>
  <c r="X13" i="40"/>
  <c r="V13" i="40"/>
  <c r="T13" i="40"/>
  <c r="R13" i="40"/>
  <c r="P13" i="40"/>
  <c r="N13" i="40"/>
  <c r="L13" i="40"/>
  <c r="J13" i="40"/>
  <c r="H13" i="40"/>
  <c r="F13" i="40"/>
  <c r="D13" i="40"/>
  <c r="AP26" i="40"/>
  <c r="AL26" i="40"/>
  <c r="AJ26" i="40"/>
  <c r="AH26" i="40"/>
  <c r="AF26" i="40"/>
  <c r="AD26" i="40"/>
  <c r="AB26" i="40"/>
  <c r="Z26" i="40"/>
  <c r="X26" i="40"/>
  <c r="V26" i="40"/>
  <c r="T26" i="40"/>
  <c r="R26" i="40"/>
  <c r="P26" i="40"/>
  <c r="N26" i="40"/>
  <c r="L26" i="40"/>
  <c r="J26" i="40"/>
  <c r="F26" i="40"/>
  <c r="D26" i="40"/>
  <c r="AP15" i="40"/>
  <c r="AL15" i="40"/>
  <c r="AJ15" i="40"/>
  <c r="AH15" i="40"/>
  <c r="AF15" i="40"/>
  <c r="AD15" i="40"/>
  <c r="AB15" i="40"/>
  <c r="Z15" i="40"/>
  <c r="X15" i="40"/>
  <c r="V15" i="40"/>
  <c r="T15" i="40"/>
  <c r="R15" i="40"/>
  <c r="P15" i="40"/>
  <c r="N15" i="40"/>
  <c r="L15" i="40"/>
  <c r="J15" i="40"/>
  <c r="H15" i="40"/>
  <c r="F15" i="40"/>
  <c r="D15" i="40"/>
  <c r="AP11" i="40"/>
  <c r="AL11" i="40"/>
  <c r="AJ11" i="40"/>
  <c r="AH11" i="40"/>
  <c r="AF11" i="40"/>
  <c r="AD11" i="40"/>
  <c r="AB11" i="40"/>
  <c r="Z11" i="40"/>
  <c r="X11" i="40"/>
  <c r="V11" i="40"/>
  <c r="T11" i="40"/>
  <c r="R11" i="40"/>
  <c r="P11" i="40"/>
  <c r="N11" i="40"/>
  <c r="L11" i="40"/>
  <c r="J11" i="40"/>
  <c r="H11" i="40"/>
  <c r="F11" i="40"/>
  <c r="AP19" i="40"/>
  <c r="AL19" i="40"/>
  <c r="AJ19" i="40"/>
  <c r="AH19" i="40"/>
  <c r="AF19" i="40"/>
  <c r="AD19" i="40"/>
  <c r="AB19" i="40"/>
  <c r="Z19" i="40"/>
  <c r="X19" i="40"/>
  <c r="V19" i="40"/>
  <c r="T19" i="40"/>
  <c r="R19" i="40"/>
  <c r="P19" i="40"/>
  <c r="N19" i="40"/>
  <c r="L19" i="40"/>
  <c r="J19" i="40"/>
  <c r="H19" i="40"/>
  <c r="F19" i="40"/>
  <c r="AP20" i="40"/>
  <c r="AL20" i="40"/>
  <c r="AJ20" i="40"/>
  <c r="AH20" i="40"/>
  <c r="AF20" i="40"/>
  <c r="AD20" i="40"/>
  <c r="AB20" i="40"/>
  <c r="Z20" i="40"/>
  <c r="X20" i="40"/>
  <c r="V20" i="40"/>
  <c r="T20" i="40"/>
  <c r="R20" i="40"/>
  <c r="P20" i="40"/>
  <c r="N20" i="40"/>
  <c r="L20" i="40"/>
  <c r="J20" i="40"/>
  <c r="H20" i="40"/>
  <c r="D20" i="40"/>
  <c r="AL11" i="38"/>
  <c r="AL22" i="38"/>
  <c r="AL23" i="38"/>
  <c r="AL14" i="38"/>
  <c r="AL25" i="38"/>
  <c r="AL12" i="38"/>
  <c r="AL15" i="38"/>
  <c r="AL24" i="38"/>
  <c r="AL17" i="38"/>
  <c r="AL21" i="38"/>
  <c r="AL18" i="38"/>
  <c r="AL16" i="38"/>
  <c r="AL27" i="38"/>
  <c r="AL20" i="38"/>
  <c r="AL28" i="38"/>
  <c r="AL13" i="38"/>
  <c r="AL26" i="38"/>
  <c r="AL29" i="38"/>
  <c r="AJ11" i="38"/>
  <c r="AJ22" i="38"/>
  <c r="AJ23" i="38"/>
  <c r="AJ14" i="38"/>
  <c r="AJ25" i="38"/>
  <c r="AJ12" i="38"/>
  <c r="AJ15" i="38"/>
  <c r="AJ24" i="38"/>
  <c r="AJ17" i="38"/>
  <c r="AJ21" i="38"/>
  <c r="AJ18" i="38"/>
  <c r="AJ16" i="38"/>
  <c r="AJ27" i="38"/>
  <c r="AJ20" i="38"/>
  <c r="AJ28" i="38"/>
  <c r="AJ13" i="38"/>
  <c r="AJ26" i="38"/>
  <c r="AJ29" i="38"/>
  <c r="AH11" i="38"/>
  <c r="AH22" i="38"/>
  <c r="AH23" i="38"/>
  <c r="AH14" i="38"/>
  <c r="AH25" i="38"/>
  <c r="AH12" i="38"/>
  <c r="AH15" i="38"/>
  <c r="AH24" i="38"/>
  <c r="AH17" i="38"/>
  <c r="AH21" i="38"/>
  <c r="AH18" i="38"/>
  <c r="AH16" i="38"/>
  <c r="AH27" i="38"/>
  <c r="AH20" i="38"/>
  <c r="AH28" i="38"/>
  <c r="AH13" i="38"/>
  <c r="AH26" i="38"/>
  <c r="AH29" i="38"/>
  <c r="AF11" i="38"/>
  <c r="AF22" i="38"/>
  <c r="AF23" i="38"/>
  <c r="AF14" i="38"/>
  <c r="AF25" i="38"/>
  <c r="AF12" i="38"/>
  <c r="AF15" i="38"/>
  <c r="AF24" i="38"/>
  <c r="AF17" i="38"/>
  <c r="AF21" i="38"/>
  <c r="AF18" i="38"/>
  <c r="AF16" i="38"/>
  <c r="AF27" i="38"/>
  <c r="AF20" i="38"/>
  <c r="AF28" i="38"/>
  <c r="AF13" i="38"/>
  <c r="AF26" i="38"/>
  <c r="AF29" i="38"/>
  <c r="AD11" i="38"/>
  <c r="AD22" i="38"/>
  <c r="AD23" i="38"/>
  <c r="AD14" i="38"/>
  <c r="AD25" i="38"/>
  <c r="AD12" i="38"/>
  <c r="AD15" i="38"/>
  <c r="AD24" i="38"/>
  <c r="AD17" i="38"/>
  <c r="AD21" i="38"/>
  <c r="AD18" i="38"/>
  <c r="AD16" i="38"/>
  <c r="AD27" i="38"/>
  <c r="AD20" i="38"/>
  <c r="AD28" i="38"/>
  <c r="AD13" i="38"/>
  <c r="AD26" i="38"/>
  <c r="AD29" i="38"/>
  <c r="AB11" i="38"/>
  <c r="AB22" i="38"/>
  <c r="AB23" i="38"/>
  <c r="AB14" i="38"/>
  <c r="AB25" i="38"/>
  <c r="AB12" i="38"/>
  <c r="AB15" i="38"/>
  <c r="AB24" i="38"/>
  <c r="AB17" i="38"/>
  <c r="AB21" i="38"/>
  <c r="AB18" i="38"/>
  <c r="AB16" i="38"/>
  <c r="AB27" i="38"/>
  <c r="AB20" i="38"/>
  <c r="AB28" i="38"/>
  <c r="AB13" i="38"/>
  <c r="AB26" i="38"/>
  <c r="AB29" i="38"/>
  <c r="Z11" i="38"/>
  <c r="Z22" i="38"/>
  <c r="Z23" i="38"/>
  <c r="Z14" i="38"/>
  <c r="Z25" i="38"/>
  <c r="Z12" i="38"/>
  <c r="Z15" i="38"/>
  <c r="Z24" i="38"/>
  <c r="Z17" i="38"/>
  <c r="Z21" i="38"/>
  <c r="Z18" i="38"/>
  <c r="Z16" i="38"/>
  <c r="Z27" i="38"/>
  <c r="Z20" i="38"/>
  <c r="Z28" i="38"/>
  <c r="Z13" i="38"/>
  <c r="Z26" i="38"/>
  <c r="Z29" i="38"/>
  <c r="X11" i="38"/>
  <c r="X22" i="38"/>
  <c r="X23" i="38"/>
  <c r="X14" i="38"/>
  <c r="X25" i="38"/>
  <c r="X12" i="38"/>
  <c r="X15" i="38"/>
  <c r="X24" i="38"/>
  <c r="X17" i="38"/>
  <c r="X21" i="38"/>
  <c r="X18" i="38"/>
  <c r="X16" i="38"/>
  <c r="X27" i="38"/>
  <c r="X20" i="38"/>
  <c r="X28" i="38"/>
  <c r="X13" i="38"/>
  <c r="X26" i="38"/>
  <c r="X29" i="38"/>
  <c r="V11" i="38"/>
  <c r="V22" i="38"/>
  <c r="V23" i="38"/>
  <c r="V14" i="38"/>
  <c r="V25" i="38"/>
  <c r="V12" i="38"/>
  <c r="V15" i="38"/>
  <c r="V24" i="38"/>
  <c r="V17" i="38"/>
  <c r="V21" i="38"/>
  <c r="V18" i="38"/>
  <c r="V16" i="38"/>
  <c r="V27" i="38"/>
  <c r="V20" i="38"/>
  <c r="V28" i="38"/>
  <c r="V13" i="38"/>
  <c r="V26" i="38"/>
  <c r="V29" i="38"/>
  <c r="T11" i="38"/>
  <c r="T22" i="38"/>
  <c r="T23" i="38"/>
  <c r="T14" i="38"/>
  <c r="T25" i="38"/>
  <c r="T12" i="38"/>
  <c r="T15" i="38"/>
  <c r="T24" i="38"/>
  <c r="T17" i="38"/>
  <c r="T21" i="38"/>
  <c r="T18" i="38"/>
  <c r="T16" i="38"/>
  <c r="T27" i="38"/>
  <c r="T20" i="38"/>
  <c r="T28" i="38"/>
  <c r="T13" i="38"/>
  <c r="T26" i="38"/>
  <c r="T29" i="38"/>
  <c r="R11" i="38"/>
  <c r="R22" i="38"/>
  <c r="R23" i="38"/>
  <c r="R14" i="38"/>
  <c r="R25" i="38"/>
  <c r="R12" i="38"/>
  <c r="R15" i="38"/>
  <c r="R24" i="38"/>
  <c r="R17" i="38"/>
  <c r="R21" i="38"/>
  <c r="R18" i="38"/>
  <c r="R16" i="38"/>
  <c r="R27" i="38"/>
  <c r="R20" i="38"/>
  <c r="R28" i="38"/>
  <c r="R13" i="38"/>
  <c r="R26" i="38"/>
  <c r="R29" i="38"/>
  <c r="P11" i="38"/>
  <c r="P22" i="38"/>
  <c r="P23" i="38"/>
  <c r="P14" i="38"/>
  <c r="P25" i="38"/>
  <c r="P12" i="38"/>
  <c r="P15" i="38"/>
  <c r="P24" i="38"/>
  <c r="P17" i="38"/>
  <c r="P21" i="38"/>
  <c r="P18" i="38"/>
  <c r="P16" i="38"/>
  <c r="P27" i="38"/>
  <c r="P20" i="38"/>
  <c r="P28" i="38"/>
  <c r="P13" i="38"/>
  <c r="P26" i="38"/>
  <c r="P29" i="38"/>
  <c r="N11" i="38"/>
  <c r="N22" i="38"/>
  <c r="N23" i="38"/>
  <c r="N14" i="38"/>
  <c r="N25" i="38"/>
  <c r="N12" i="38"/>
  <c r="N15" i="38"/>
  <c r="N24" i="38"/>
  <c r="N17" i="38"/>
  <c r="N21" i="38"/>
  <c r="N18" i="38"/>
  <c r="N16" i="38"/>
  <c r="N27" i="38"/>
  <c r="N20" i="38"/>
  <c r="N28" i="38"/>
  <c r="N13" i="38"/>
  <c r="N26" i="38"/>
  <c r="N29" i="38"/>
  <c r="L11" i="38"/>
  <c r="L22" i="38"/>
  <c r="L23" i="38"/>
  <c r="L14" i="38"/>
  <c r="L25" i="38"/>
  <c r="L12" i="38"/>
  <c r="L15" i="38"/>
  <c r="L24" i="38"/>
  <c r="L17" i="38"/>
  <c r="L21" i="38"/>
  <c r="L18" i="38"/>
  <c r="L16" i="38"/>
  <c r="L27" i="38"/>
  <c r="L20" i="38"/>
  <c r="L28" i="38"/>
  <c r="L13" i="38"/>
  <c r="L26" i="38"/>
  <c r="L29" i="38"/>
  <c r="J11" i="38"/>
  <c r="J22" i="38"/>
  <c r="J23" i="38"/>
  <c r="J14" i="38"/>
  <c r="J25" i="38"/>
  <c r="J12" i="38"/>
  <c r="J15" i="38"/>
  <c r="J24" i="38"/>
  <c r="J17" i="38"/>
  <c r="J21" i="38"/>
  <c r="J18" i="38"/>
  <c r="J16" i="38"/>
  <c r="J27" i="38"/>
  <c r="J20" i="38"/>
  <c r="J28" i="38"/>
  <c r="J13" i="38"/>
  <c r="J26" i="38"/>
  <c r="J29" i="38"/>
  <c r="H11" i="38"/>
  <c r="H22" i="38"/>
  <c r="H23" i="38"/>
  <c r="H14" i="38"/>
  <c r="H25" i="38"/>
  <c r="H12" i="38"/>
  <c r="H15" i="38"/>
  <c r="H24" i="38"/>
  <c r="H17" i="38"/>
  <c r="H21" i="38"/>
  <c r="H18" i="38"/>
  <c r="H16" i="38"/>
  <c r="H27" i="38"/>
  <c r="H20" i="38"/>
  <c r="H28" i="38"/>
  <c r="H13" i="38"/>
  <c r="H26" i="38"/>
  <c r="H29" i="38"/>
  <c r="F11" i="38"/>
  <c r="F22" i="38"/>
  <c r="F23" i="38"/>
  <c r="F14" i="38"/>
  <c r="F25" i="38"/>
  <c r="F12" i="38"/>
  <c r="F15" i="38"/>
  <c r="F24" i="38"/>
  <c r="F17" i="38"/>
  <c r="F21" i="38"/>
  <c r="F18" i="38"/>
  <c r="F16" i="38"/>
  <c r="F27" i="38"/>
  <c r="F28" i="38"/>
  <c r="F13" i="38"/>
  <c r="F29" i="38"/>
  <c r="AM27" i="38" l="1"/>
  <c r="AM25" i="38"/>
  <c r="AM15" i="38"/>
  <c r="AM17" i="38"/>
  <c r="AM11" i="38"/>
  <c r="AM28" i="38"/>
  <c r="AM21" i="38"/>
  <c r="AM16" i="38"/>
  <c r="AM14" i="38"/>
  <c r="AM20" i="38"/>
  <c r="AM22" i="38"/>
  <c r="AM29" i="38"/>
  <c r="AM24" i="38"/>
  <c r="AM23" i="38"/>
  <c r="AM18" i="38"/>
  <c r="AM26" i="38"/>
  <c r="AM12" i="38"/>
  <c r="AM13" i="38"/>
  <c r="AM15" i="40"/>
  <c r="AN15" i="40" s="1"/>
  <c r="AM20" i="40"/>
  <c r="AN20" i="40" s="1"/>
  <c r="AM16" i="40"/>
  <c r="AN16" i="40" s="1"/>
  <c r="AM17" i="40"/>
  <c r="AN17" i="40" s="1"/>
  <c r="AM18" i="40"/>
  <c r="AN18" i="40" s="1"/>
  <c r="AN12" i="40"/>
  <c r="AM26" i="40"/>
  <c r="AN26" i="40" s="1"/>
  <c r="AM21" i="40"/>
  <c r="AN21" i="40" s="1"/>
  <c r="AM23" i="40"/>
  <c r="AN23" i="40" s="1"/>
  <c r="AM19" i="40"/>
  <c r="AN19" i="40" s="1"/>
  <c r="AM13" i="40"/>
  <c r="AN13" i="40" s="1"/>
  <c r="AM27" i="40"/>
  <c r="AN27" i="40" s="1"/>
  <c r="AM22" i="40"/>
  <c r="AN22" i="40" s="1"/>
  <c r="AM24" i="40"/>
  <c r="AN24" i="40" s="1"/>
  <c r="AM25" i="40"/>
  <c r="AN25" i="40" s="1"/>
  <c r="AN11" i="40"/>
  <c r="AM29" i="40"/>
  <c r="AN29" i="40" s="1"/>
  <c r="AM14" i="40"/>
  <c r="AN14" i="40" s="1"/>
  <c r="AM28" i="40"/>
  <c r="AN28" i="40" s="1"/>
  <c r="AP12" i="38"/>
  <c r="AP22" i="38"/>
  <c r="AP17" i="38"/>
  <c r="AP18" i="38"/>
  <c r="AP25" i="38"/>
  <c r="AP15" i="38"/>
  <c r="AP20" i="38"/>
  <c r="AP27" i="38"/>
  <c r="AP26" i="38"/>
  <c r="AP28" i="38"/>
  <c r="AP24" i="38"/>
  <c r="AP21" i="38"/>
  <c r="AP14" i="38"/>
  <c r="AP11" i="38"/>
  <c r="AP23" i="38"/>
  <c r="AP29" i="38"/>
  <c r="AP16" i="38"/>
  <c r="AP13" i="38"/>
  <c r="AP19" i="38"/>
  <c r="AL19" i="38" l="1"/>
  <c r="AJ19" i="38"/>
  <c r="AH19" i="38"/>
  <c r="AF19" i="38"/>
  <c r="AD19" i="38"/>
  <c r="AB19" i="38"/>
  <c r="Z19" i="38"/>
  <c r="X19" i="38"/>
  <c r="V19" i="38"/>
  <c r="T19" i="38"/>
  <c r="R19" i="38"/>
  <c r="P19" i="38"/>
  <c r="N19" i="38"/>
  <c r="L19" i="38"/>
  <c r="J19" i="38"/>
  <c r="H19" i="38"/>
  <c r="F19" i="38"/>
  <c r="D19" i="38"/>
  <c r="AM19" i="38" l="1"/>
  <c r="AN19" i="38" s="1"/>
  <c r="AN17" i="38"/>
  <c r="AN23" i="38"/>
  <c r="AN29" i="38"/>
  <c r="AN27" i="38"/>
  <c r="AN24" i="38"/>
  <c r="AN21" i="38"/>
  <c r="AN16" i="38"/>
  <c r="AN14" i="38"/>
  <c r="AN12" i="38"/>
  <c r="AN28" i="38"/>
  <c r="AN26" i="38"/>
  <c r="AN20" i="38"/>
  <c r="AN22" i="38"/>
  <c r="AN13" i="38"/>
  <c r="AN15" i="38"/>
  <c r="AN18" i="38"/>
  <c r="AN11" i="38"/>
  <c r="AN25" i="38"/>
</calcChain>
</file>

<file path=xl/sharedStrings.xml><?xml version="1.0" encoding="utf-8"?>
<sst xmlns="http://schemas.openxmlformats.org/spreadsheetml/2006/main" count="178" uniqueCount="27">
  <si>
    <t>очки</t>
  </si>
  <si>
    <t>сумма-Ф</t>
  </si>
  <si>
    <t>МЕСТО</t>
  </si>
  <si>
    <t>Школа</t>
  </si>
  <si>
    <t>№ п/п</t>
  </si>
  <si>
    <t>место</t>
  </si>
  <si>
    <t>девочки</t>
  </si>
  <si>
    <t>мальчики</t>
  </si>
  <si>
    <t>ЦО</t>
  </si>
  <si>
    <t>17 инт</t>
  </si>
  <si>
    <t>СУММА   ОЧКОВ</t>
  </si>
  <si>
    <t/>
  </si>
  <si>
    <t>1-2</t>
  </si>
  <si>
    <t>7-8</t>
  </si>
  <si>
    <t>Эстафета 4 х 100 м.
3-4 классы  (10.09.2021)</t>
  </si>
  <si>
    <t>Кроссовый бег
7 классы  (24.09.2021)</t>
  </si>
  <si>
    <t>10-11</t>
  </si>
  <si>
    <t>6-7</t>
  </si>
  <si>
    <t>12-13</t>
  </si>
  <si>
    <t>Гимнастика
8 классы  (17.12.2021)</t>
  </si>
  <si>
    <t xml:space="preserve">Тестовые упражнения
11 классы (15.10.2021) </t>
  </si>
  <si>
    <t xml:space="preserve">Тестовые упражнения
9 классы (10.12.2021)  </t>
  </si>
  <si>
    <t xml:space="preserve">Кроссовый бег 
10 классы (01.10.2021) </t>
  </si>
  <si>
    <t>Многоборье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 классы (17.09.2021)</t>
  </si>
  <si>
    <t>Протокол городских соревнований школьников "Президентские состязания "СПОРТ ДЛЯ ВСЕХ!" 2021-2022 уч.год</t>
  </si>
  <si>
    <t>Лыжные гонки 1 км 
7 классы (11.03.2021)</t>
  </si>
  <si>
    <t>Тестовые упражнения
5 классы (18.03.2022)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</si>
</sst>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Protection="1"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1" fillId="0" borderId="0" xfId="0" applyFont="1" applyFill="1" applyAlignment="1" applyProtection="1">
      <alignment horizontal="center"/>
      <protection locked="0"/>
    </xf>
    <xf numFmtId="0" fontId="11" fillId="7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  <protection locked="0"/>
    </xf>
    <xf numFmtId="0" fontId="7" fillId="6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/>
    <xf numFmtId="0" fontId="4" fillId="8" borderId="3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8" borderId="2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>
      <alignment horizontal="center" vertical="center" wrapText="1"/>
    </xf>
    <xf numFmtId="49" fontId="8" fillId="7" borderId="3" xfId="0" applyNumberFormat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textRotation="90"/>
      <protection locked="0"/>
    </xf>
    <xf numFmtId="0" fontId="8" fillId="0" borderId="2" xfId="0" applyFont="1" applyBorder="1" applyAlignment="1" applyProtection="1">
      <alignment horizontal="center" vertical="center" textRotation="90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3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3" xfId="0" applyFont="1" applyFill="1" applyBorder="1" applyAlignment="1">
      <alignment horizontal="center" vertical="center" textRotation="90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66FF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P29"/>
  <sheetViews>
    <sheetView topLeftCell="G1" zoomScale="60" zoomScaleNormal="60" workbookViewId="0">
      <selection activeCell="AT24" sqref="AT24"/>
    </sheetView>
  </sheetViews>
  <sheetFormatPr defaultRowHeight="15" x14ac:dyDescent="0.25"/>
  <cols>
    <col min="1" max="1" width="4.7109375" style="1" customWidth="1"/>
    <col min="2" max="2" width="7.42578125" style="1" customWidth="1"/>
    <col min="3" max="3" width="7.7109375" style="1" customWidth="1"/>
    <col min="4" max="4" width="7.7109375" customWidth="1"/>
    <col min="5" max="5" width="7.7109375" style="1" customWidth="1"/>
    <col min="6" max="6" width="7.7109375" customWidth="1"/>
    <col min="7" max="7" width="7.7109375" style="1" customWidth="1"/>
    <col min="8" max="8" width="7.7109375" customWidth="1"/>
    <col min="9" max="9" width="7.7109375" style="1" customWidth="1"/>
    <col min="10" max="10" width="7.7109375" customWidth="1"/>
    <col min="11" max="11" width="7.7109375" style="37" customWidth="1"/>
    <col min="12" max="12" width="7.7109375" style="38" customWidth="1"/>
    <col min="13" max="13" width="7.7109375" style="37" customWidth="1"/>
    <col min="14" max="14" width="7.7109375" style="38" customWidth="1"/>
    <col min="15" max="15" width="7.7109375" style="37" customWidth="1"/>
    <col min="16" max="16" width="7.7109375" style="38" customWidth="1"/>
    <col min="17" max="17" width="7.7109375" style="37" customWidth="1"/>
    <col min="18" max="18" width="7.7109375" style="38" customWidth="1"/>
    <col min="19" max="19" width="7.7109375" style="37" customWidth="1"/>
    <col min="20" max="20" width="7.7109375" style="38" customWidth="1"/>
    <col min="21" max="21" width="7.7109375" style="37" customWidth="1"/>
    <col min="22" max="22" width="7.7109375" style="38" customWidth="1"/>
    <col min="23" max="23" width="7.7109375" style="37" customWidth="1"/>
    <col min="24" max="24" width="7.7109375" style="38" customWidth="1"/>
    <col min="25" max="25" width="7.7109375" style="37" customWidth="1"/>
    <col min="26" max="26" width="7.7109375" style="38" customWidth="1"/>
    <col min="27" max="27" width="7.7109375" style="1" customWidth="1"/>
    <col min="28" max="28" width="7.7109375" customWidth="1"/>
    <col min="29" max="29" width="7.7109375" style="1" customWidth="1"/>
    <col min="30" max="30" width="7.7109375" customWidth="1"/>
    <col min="31" max="31" width="7.7109375" style="1" customWidth="1"/>
    <col min="32" max="32" width="7.7109375" customWidth="1"/>
    <col min="33" max="33" width="7.7109375" style="1" customWidth="1"/>
    <col min="34" max="34" width="7.7109375" customWidth="1"/>
    <col min="35" max="35" width="7.7109375" style="1" customWidth="1"/>
    <col min="36" max="36" width="7.7109375" customWidth="1"/>
    <col min="37" max="37" width="7.7109375" style="1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42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</row>
    <row r="3" spans="1:42" ht="24" customHeight="1" x14ac:dyDescent="0.45">
      <c r="A3" s="62" t="s">
        <v>24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</row>
    <row r="4" spans="1:42" ht="24" customHeight="1" x14ac:dyDescent="0.3">
      <c r="A4" s="28"/>
      <c r="B4" s="28"/>
      <c r="C4" s="28"/>
      <c r="D4" s="28"/>
      <c r="E4" s="19"/>
      <c r="F4" s="19"/>
      <c r="G4" s="19"/>
      <c r="H4" s="19"/>
      <c r="I4" s="19"/>
      <c r="J4" s="19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42" ht="19.5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</row>
    <row r="6" spans="1:42" ht="57" customHeight="1" x14ac:dyDescent="0.25">
      <c r="A6" s="64" t="s">
        <v>4</v>
      </c>
      <c r="B6" s="65" t="s">
        <v>3</v>
      </c>
      <c r="C6" s="66" t="s">
        <v>14</v>
      </c>
      <c r="D6" s="66"/>
      <c r="E6" s="66"/>
      <c r="F6" s="66"/>
      <c r="G6" s="67" t="s">
        <v>15</v>
      </c>
      <c r="H6" s="67"/>
      <c r="I6" s="67"/>
      <c r="J6" s="67"/>
      <c r="K6" s="68" t="s">
        <v>20</v>
      </c>
      <c r="L6" s="68"/>
      <c r="M6" s="68"/>
      <c r="N6" s="68"/>
      <c r="O6" s="69" t="s">
        <v>19</v>
      </c>
      <c r="P6" s="69"/>
      <c r="Q6" s="69"/>
      <c r="R6" s="69"/>
      <c r="S6" s="83" t="s">
        <v>21</v>
      </c>
      <c r="T6" s="83"/>
      <c r="U6" s="83"/>
      <c r="V6" s="83"/>
      <c r="W6" s="84" t="s">
        <v>22</v>
      </c>
      <c r="X6" s="84"/>
      <c r="Y6" s="84"/>
      <c r="Z6" s="84"/>
      <c r="AA6" s="67" t="s">
        <v>26</v>
      </c>
      <c r="AB6" s="67"/>
      <c r="AC6" s="67"/>
      <c r="AD6" s="67"/>
      <c r="AE6" s="85" t="s">
        <v>25</v>
      </c>
      <c r="AF6" s="85"/>
      <c r="AG6" s="85"/>
      <c r="AH6" s="85"/>
      <c r="AI6" s="86" t="s">
        <v>23</v>
      </c>
      <c r="AJ6" s="86"/>
      <c r="AK6" s="86"/>
      <c r="AL6" s="86"/>
      <c r="AM6" s="70" t="s">
        <v>1</v>
      </c>
      <c r="AN6" s="74" t="s">
        <v>10</v>
      </c>
      <c r="AO6" s="77" t="s">
        <v>2</v>
      </c>
      <c r="AP6" s="65" t="s">
        <v>3</v>
      </c>
    </row>
    <row r="7" spans="1:42" ht="28.5" customHeight="1" x14ac:dyDescent="0.25">
      <c r="A7" s="64"/>
      <c r="B7" s="65"/>
      <c r="C7" s="80" t="s">
        <v>6</v>
      </c>
      <c r="D7" s="80"/>
      <c r="E7" s="80" t="s">
        <v>7</v>
      </c>
      <c r="F7" s="80"/>
      <c r="G7" s="71" t="s">
        <v>6</v>
      </c>
      <c r="H7" s="71"/>
      <c r="I7" s="71" t="s">
        <v>7</v>
      </c>
      <c r="J7" s="71"/>
      <c r="K7" s="81" t="s">
        <v>6</v>
      </c>
      <c r="L7" s="81"/>
      <c r="M7" s="81" t="s">
        <v>7</v>
      </c>
      <c r="N7" s="81"/>
      <c r="O7" s="82" t="s">
        <v>6</v>
      </c>
      <c r="P7" s="82"/>
      <c r="Q7" s="82" t="s">
        <v>7</v>
      </c>
      <c r="R7" s="82"/>
      <c r="S7" s="95" t="s">
        <v>6</v>
      </c>
      <c r="T7" s="95"/>
      <c r="U7" s="95" t="s">
        <v>7</v>
      </c>
      <c r="V7" s="95"/>
      <c r="W7" s="96" t="s">
        <v>6</v>
      </c>
      <c r="X7" s="96"/>
      <c r="Y7" s="96" t="s">
        <v>7</v>
      </c>
      <c r="Z7" s="96"/>
      <c r="AA7" s="71" t="s">
        <v>6</v>
      </c>
      <c r="AB7" s="71"/>
      <c r="AC7" s="71" t="s">
        <v>7</v>
      </c>
      <c r="AD7" s="71"/>
      <c r="AE7" s="72" t="s">
        <v>6</v>
      </c>
      <c r="AF7" s="72"/>
      <c r="AG7" s="72" t="s">
        <v>7</v>
      </c>
      <c r="AH7" s="72"/>
      <c r="AI7" s="73" t="s">
        <v>6</v>
      </c>
      <c r="AJ7" s="73"/>
      <c r="AK7" s="73" t="s">
        <v>7</v>
      </c>
      <c r="AL7" s="73"/>
      <c r="AM7" s="70"/>
      <c r="AN7" s="75"/>
      <c r="AO7" s="78"/>
      <c r="AP7" s="65"/>
    </row>
    <row r="8" spans="1:42" ht="11.25" customHeight="1" x14ac:dyDescent="0.25">
      <c r="A8" s="64"/>
      <c r="B8" s="65"/>
      <c r="C8" s="88" t="s">
        <v>5</v>
      </c>
      <c r="D8" s="89" t="s">
        <v>0</v>
      </c>
      <c r="E8" s="88" t="s">
        <v>5</v>
      </c>
      <c r="F8" s="89" t="s">
        <v>0</v>
      </c>
      <c r="G8" s="90" t="s">
        <v>5</v>
      </c>
      <c r="H8" s="91" t="s">
        <v>0</v>
      </c>
      <c r="I8" s="90" t="s">
        <v>5</v>
      </c>
      <c r="J8" s="93" t="s">
        <v>0</v>
      </c>
      <c r="K8" s="94" t="s">
        <v>5</v>
      </c>
      <c r="L8" s="97" t="s">
        <v>0</v>
      </c>
      <c r="M8" s="94" t="s">
        <v>5</v>
      </c>
      <c r="N8" s="97" t="s">
        <v>0</v>
      </c>
      <c r="O8" s="87" t="s">
        <v>5</v>
      </c>
      <c r="P8" s="98" t="s">
        <v>0</v>
      </c>
      <c r="Q8" s="87" t="s">
        <v>5</v>
      </c>
      <c r="R8" s="98" t="s">
        <v>0</v>
      </c>
      <c r="S8" s="99" t="s">
        <v>5</v>
      </c>
      <c r="T8" s="100" t="s">
        <v>0</v>
      </c>
      <c r="U8" s="99" t="s">
        <v>5</v>
      </c>
      <c r="V8" s="100" t="s">
        <v>0</v>
      </c>
      <c r="W8" s="101" t="s">
        <v>5</v>
      </c>
      <c r="X8" s="102" t="s">
        <v>0</v>
      </c>
      <c r="Y8" s="101" t="s">
        <v>5</v>
      </c>
      <c r="Z8" s="102" t="s">
        <v>0</v>
      </c>
      <c r="AA8" s="90" t="s">
        <v>5</v>
      </c>
      <c r="AB8" s="103" t="s">
        <v>0</v>
      </c>
      <c r="AC8" s="90" t="s">
        <v>5</v>
      </c>
      <c r="AD8" s="103" t="s">
        <v>0</v>
      </c>
      <c r="AE8" s="105" t="s">
        <v>5</v>
      </c>
      <c r="AF8" s="97" t="s">
        <v>0</v>
      </c>
      <c r="AG8" s="105" t="s">
        <v>5</v>
      </c>
      <c r="AH8" s="97" t="s">
        <v>0</v>
      </c>
      <c r="AI8" s="104" t="s">
        <v>5</v>
      </c>
      <c r="AJ8" s="98" t="s">
        <v>0</v>
      </c>
      <c r="AK8" s="104" t="s">
        <v>5</v>
      </c>
      <c r="AL8" s="98" t="s">
        <v>0</v>
      </c>
      <c r="AM8" s="70"/>
      <c r="AN8" s="75"/>
      <c r="AO8" s="78"/>
      <c r="AP8" s="65"/>
    </row>
    <row r="9" spans="1:42" x14ac:dyDescent="0.25">
      <c r="A9" s="64"/>
      <c r="B9" s="65"/>
      <c r="C9" s="88"/>
      <c r="D9" s="89"/>
      <c r="E9" s="88"/>
      <c r="F9" s="89"/>
      <c r="G9" s="90"/>
      <c r="H9" s="92"/>
      <c r="I9" s="90"/>
      <c r="J9" s="93"/>
      <c r="K9" s="94"/>
      <c r="L9" s="97"/>
      <c r="M9" s="94"/>
      <c r="N9" s="97"/>
      <c r="O9" s="87"/>
      <c r="P9" s="98"/>
      <c r="Q9" s="87"/>
      <c r="R9" s="98"/>
      <c r="S9" s="99"/>
      <c r="T9" s="100"/>
      <c r="U9" s="99"/>
      <c r="V9" s="100"/>
      <c r="W9" s="101"/>
      <c r="X9" s="102"/>
      <c r="Y9" s="101"/>
      <c r="Z9" s="102"/>
      <c r="AA9" s="90"/>
      <c r="AB9" s="103"/>
      <c r="AC9" s="90"/>
      <c r="AD9" s="103"/>
      <c r="AE9" s="105"/>
      <c r="AF9" s="97"/>
      <c r="AG9" s="105"/>
      <c r="AH9" s="97"/>
      <c r="AI9" s="104"/>
      <c r="AJ9" s="98"/>
      <c r="AK9" s="104"/>
      <c r="AL9" s="98"/>
      <c r="AM9" s="70"/>
      <c r="AN9" s="76"/>
      <c r="AO9" s="79"/>
      <c r="AP9" s="65"/>
    </row>
    <row r="10" spans="1:42" x14ac:dyDescent="0.25">
      <c r="A10" s="46"/>
      <c r="B10" s="46"/>
      <c r="C10" s="2"/>
      <c r="D10" s="3"/>
      <c r="E10" s="2"/>
      <c r="F10" s="3"/>
      <c r="G10" s="4"/>
      <c r="H10" s="44"/>
      <c r="I10" s="4"/>
      <c r="J10" s="44"/>
      <c r="K10" s="30"/>
      <c r="L10" s="31"/>
      <c r="M10" s="30"/>
      <c r="N10" s="31"/>
      <c r="O10" s="32"/>
      <c r="P10" s="33"/>
      <c r="Q10" s="32"/>
      <c r="R10" s="33"/>
      <c r="S10" s="34"/>
      <c r="T10" s="35"/>
      <c r="U10" s="34"/>
      <c r="V10" s="35"/>
      <c r="W10" s="9"/>
      <c r="X10" s="36"/>
      <c r="Y10" s="9"/>
      <c r="Z10" s="36"/>
      <c r="AA10" s="4"/>
      <c r="AB10" s="44"/>
      <c r="AC10" s="4"/>
      <c r="AD10" s="44"/>
      <c r="AE10" s="5"/>
      <c r="AF10" s="6"/>
      <c r="AG10" s="5"/>
      <c r="AH10" s="6"/>
      <c r="AI10" s="7"/>
      <c r="AJ10" s="8"/>
      <c r="AK10" s="7"/>
      <c r="AL10" s="8"/>
      <c r="AM10" s="10"/>
      <c r="AN10" s="11"/>
      <c r="AO10" s="11"/>
      <c r="AP10" s="18"/>
    </row>
    <row r="11" spans="1:42" ht="24.95" customHeight="1" x14ac:dyDescent="0.25">
      <c r="A11" s="43">
        <v>2</v>
      </c>
      <c r="B11" s="49">
        <v>23</v>
      </c>
      <c r="C11" s="25">
        <v>4</v>
      </c>
      <c r="D11" s="12">
        <f>IFERROR(VLOOKUP(C11,таблица!$A$3:$B$50,2,FALSE),0)</f>
        <v>42</v>
      </c>
      <c r="E11" s="17">
        <v>6</v>
      </c>
      <c r="F11" s="12">
        <f>IFERROR(VLOOKUP(E11,таблица!$A$3:$B$50,2,FALSE),0)</f>
        <v>39</v>
      </c>
      <c r="G11" s="22">
        <v>1</v>
      </c>
      <c r="H11" s="13">
        <f>IFERROR(VLOOKUP(G11,таблица!$A$3:$B$50,2,FALSE),0)</f>
        <v>50</v>
      </c>
      <c r="I11" s="22">
        <v>5</v>
      </c>
      <c r="J11" s="13">
        <f>IFERROR(VLOOKUP(I11,таблица!$A$3:$B$50,2,FALSE),0)</f>
        <v>40</v>
      </c>
      <c r="K11" s="24">
        <v>3</v>
      </c>
      <c r="L11" s="14">
        <f>IFERROR(VLOOKUP(K11,таблица!$A$3:$B$50,2,FALSE),0)</f>
        <v>44</v>
      </c>
      <c r="M11" s="24">
        <v>2</v>
      </c>
      <c r="N11" s="14">
        <f>IFERROR(VLOOKUP(M11,таблица!$A$3:$B$50,2,FALSE),0)</f>
        <v>47</v>
      </c>
      <c r="O11" s="45"/>
      <c r="P11" s="58">
        <f>IFERROR(VLOOKUP(O11,таблица!$A$3:$B$50,2,FALSE),0)</f>
        <v>0</v>
      </c>
      <c r="Q11" s="45"/>
      <c r="R11" s="58">
        <f>IFERROR(VLOOKUP(Q11,таблица!$A$3:$B$50,2,FALSE),0)</f>
        <v>0</v>
      </c>
      <c r="S11" s="23"/>
      <c r="T11" s="59">
        <f>IFERROR(VLOOKUP(S11,таблица!$A$3:$B$50,2,FALSE),0)</f>
        <v>0</v>
      </c>
      <c r="U11" s="23">
        <v>1</v>
      </c>
      <c r="V11" s="16">
        <f>IFERROR(VLOOKUP(U11,таблица!$A$3:$B$50,2,FALSE),0)</f>
        <v>50</v>
      </c>
      <c r="W11" s="17">
        <v>2</v>
      </c>
      <c r="X11" s="12">
        <f>IFERROR(VLOOKUP(W11,таблица!$A$3:$B$50,2,FALSE),0)</f>
        <v>47</v>
      </c>
      <c r="Y11" s="17">
        <v>1</v>
      </c>
      <c r="Z11" s="12">
        <f>IFERROR(VLOOKUP(Y11,таблица!$A$3:$B$50,2,FALSE),0)</f>
        <v>50</v>
      </c>
      <c r="AA11" s="22">
        <v>7</v>
      </c>
      <c r="AB11" s="13">
        <f>IFERROR(VLOOKUP(AA11,таблица!$A$3:$B$50,2,FALSE),0)</f>
        <v>38</v>
      </c>
      <c r="AC11" s="22">
        <v>8</v>
      </c>
      <c r="AD11" s="55">
        <f>IFERROR(VLOOKUP(AC11,таблица!$A$3:$B$50,2,FALSE),0)</f>
        <v>37</v>
      </c>
      <c r="AE11" s="24"/>
      <c r="AF11" s="56">
        <f>IFERROR(VLOOKUP(AE11,таблица!$A$3:$B$50,2,FALSE),0)</f>
        <v>0</v>
      </c>
      <c r="AG11" s="24"/>
      <c r="AH11" s="56">
        <f>IFERROR(VLOOKUP(AG11,таблица!$A$3:$B$50,2,FALSE),0)</f>
        <v>0</v>
      </c>
      <c r="AI11" s="27">
        <v>5</v>
      </c>
      <c r="AJ11" s="15">
        <f>IFERROR(VLOOKUP(AI11,таблица!$A$3:$B$50,2,FALSE),0)</f>
        <v>40</v>
      </c>
      <c r="AK11" s="27">
        <v>3</v>
      </c>
      <c r="AL11" s="15">
        <f>IFERROR(VLOOKUP(AK11,таблица!$A$3:$B$50,2,FALSE),0)</f>
        <v>44</v>
      </c>
      <c r="AM11" s="39">
        <f>SUM(D11,F11,H11,J11,L11,N11,V11,X11,Z11,AB11,AJ11,AL11)</f>
        <v>531</v>
      </c>
      <c r="AN11" s="20">
        <f t="shared" ref="AN11:AN29" si="0">AM11</f>
        <v>531</v>
      </c>
      <c r="AO11" s="21">
        <v>1</v>
      </c>
      <c r="AP11" s="26">
        <f t="shared" ref="AP11:AP29" si="1">B11</f>
        <v>23</v>
      </c>
    </row>
    <row r="12" spans="1:42" ht="24.95" customHeight="1" x14ac:dyDescent="0.25">
      <c r="A12" s="43">
        <v>7</v>
      </c>
      <c r="B12" s="50">
        <v>43</v>
      </c>
      <c r="C12" s="25" t="s">
        <v>13</v>
      </c>
      <c r="D12" s="12">
        <v>41.5</v>
      </c>
      <c r="E12" s="48">
        <v>8</v>
      </c>
      <c r="F12" s="12">
        <f>IFERROR(VLOOKUP(E12,таблица!$A$3:$B$50,2,FALSE),0)</f>
        <v>37</v>
      </c>
      <c r="G12" s="22">
        <v>8</v>
      </c>
      <c r="H12" s="55">
        <f>IFERROR(VLOOKUP(G12,таблица!$A$3:$B$50,2,FALSE),0)</f>
        <v>37</v>
      </c>
      <c r="I12" s="22">
        <v>3</v>
      </c>
      <c r="J12" s="13">
        <f>IFERROR(VLOOKUP(I12,таблица!$A$3:$B$50,2,FALSE),0)</f>
        <v>44</v>
      </c>
      <c r="K12" s="24">
        <v>5</v>
      </c>
      <c r="L12" s="14">
        <f>IFERROR(VLOOKUP(K12,таблица!$A$3:$B$50,2,FALSE),0)</f>
        <v>40</v>
      </c>
      <c r="M12" s="24">
        <v>5</v>
      </c>
      <c r="N12" s="14">
        <f>IFERROR(VLOOKUP(M12,таблица!$A$3:$B$50,2,FALSE),0)</f>
        <v>40</v>
      </c>
      <c r="O12" s="45"/>
      <c r="P12" s="58">
        <f>IFERROR(VLOOKUP(O12,таблица!$A$3:$B$50,2,FALSE),0)</f>
        <v>0</v>
      </c>
      <c r="Q12" s="45"/>
      <c r="R12" s="58">
        <f>IFERROR(VLOOKUP(Q12,таблица!$A$3:$B$50,2,FALSE),0)</f>
        <v>0</v>
      </c>
      <c r="S12" s="23">
        <v>6</v>
      </c>
      <c r="T12" s="16">
        <f>IFERROR(VLOOKUP(S12,таблица!$A$3:$B$50,2,FALSE),0)</f>
        <v>39</v>
      </c>
      <c r="U12" s="23">
        <v>12</v>
      </c>
      <c r="V12" s="59">
        <f>IFERROR(VLOOKUP(U12,таблица!$A$3:$B$50,2,FALSE),0)</f>
        <v>33</v>
      </c>
      <c r="W12" s="17">
        <v>1</v>
      </c>
      <c r="X12" s="12">
        <f>IFERROR(VLOOKUP(W12,таблица!$A$3:$B$50,2,FALSE),0)</f>
        <v>50</v>
      </c>
      <c r="Y12" s="17">
        <v>7</v>
      </c>
      <c r="Z12" s="12">
        <f>IFERROR(VLOOKUP(Y12,таблица!$A$3:$B$50,2,FALSE),0)</f>
        <v>38</v>
      </c>
      <c r="AA12" s="22">
        <v>3</v>
      </c>
      <c r="AB12" s="13">
        <f>IFERROR(VLOOKUP(AA12,таблица!$A$3:$B$50,2,FALSE),0)</f>
        <v>44</v>
      </c>
      <c r="AC12" s="22">
        <v>1</v>
      </c>
      <c r="AD12" s="13">
        <f>IFERROR(VLOOKUP(AC12,таблица!$A$3:$B$50,2,FALSE),0)</f>
        <v>50</v>
      </c>
      <c r="AE12" s="24"/>
      <c r="AF12" s="56">
        <f>IFERROR(VLOOKUP(AE12,таблица!$A$3:$B$50,2,FALSE),0)</f>
        <v>0</v>
      </c>
      <c r="AG12" s="24"/>
      <c r="AH12" s="56">
        <f>IFERROR(VLOOKUP(AG12,таблица!$A$3:$B$50,2,FALSE),0)</f>
        <v>0</v>
      </c>
      <c r="AI12" s="27">
        <v>2</v>
      </c>
      <c r="AJ12" s="15">
        <f>IFERROR(VLOOKUP(AI12,таблица!$A$3:$B$50,2,FALSE),0)</f>
        <v>47</v>
      </c>
      <c r="AK12" s="27">
        <v>8</v>
      </c>
      <c r="AL12" s="15">
        <f>IFERROR(VLOOKUP(AK12,таблица!$A$3:$B$50,2,FALSE),0)</f>
        <v>37</v>
      </c>
      <c r="AM12" s="39">
        <f>SUM(D12,F12,J12,L12,N12,T12,X12,Z12,AB12,AD12,AJ12,AL12)</f>
        <v>507.5</v>
      </c>
      <c r="AN12" s="20">
        <f t="shared" si="0"/>
        <v>507.5</v>
      </c>
      <c r="AO12" s="21">
        <v>2</v>
      </c>
      <c r="AP12" s="26">
        <f t="shared" si="1"/>
        <v>43</v>
      </c>
    </row>
    <row r="13" spans="1:42" ht="24.95" customHeight="1" x14ac:dyDescent="0.25">
      <c r="A13" s="43">
        <v>17</v>
      </c>
      <c r="B13" s="49">
        <v>75</v>
      </c>
      <c r="C13" s="25">
        <v>14</v>
      </c>
      <c r="D13" s="57">
        <f>IFERROR(VLOOKUP(C13,таблица!$A$3:$B$50,2,FALSE),0)</f>
        <v>31</v>
      </c>
      <c r="E13" s="17">
        <v>13</v>
      </c>
      <c r="F13" s="57">
        <f>IFERROR(VLOOKUP(E13,таблица!$A$3:$B$50,2,FALSE),0)</f>
        <v>32</v>
      </c>
      <c r="G13" s="22">
        <v>2</v>
      </c>
      <c r="H13" s="55">
        <f>IFERROR(VLOOKUP(G13,таблица!$A$3:$B$50,2,FALSE),0)</f>
        <v>47</v>
      </c>
      <c r="I13" s="22">
        <v>6</v>
      </c>
      <c r="J13" s="55">
        <f>IFERROR(VLOOKUP(I13,таблица!$A$3:$B$50,2,FALSE),0)</f>
        <v>39</v>
      </c>
      <c r="K13" s="24">
        <v>10</v>
      </c>
      <c r="L13" s="14">
        <f>IFERROR(VLOOKUP(K13,таблица!$A$3:$B$50,2,FALSE),0)</f>
        <v>35</v>
      </c>
      <c r="M13" s="24">
        <v>4</v>
      </c>
      <c r="N13" s="14">
        <f>IFERROR(VLOOKUP(M13,таблица!$A$3:$B$50,2,FALSE),0)</f>
        <v>42</v>
      </c>
      <c r="O13" s="45">
        <v>2</v>
      </c>
      <c r="P13" s="15">
        <f>IFERROR(VLOOKUP(O13,таблица!$A$3:$B$50,2,FALSE),0)</f>
        <v>47</v>
      </c>
      <c r="Q13" s="45">
        <v>2</v>
      </c>
      <c r="R13" s="15">
        <f>IFERROR(VLOOKUP(Q13,таблица!$A$3:$B$50,2,FALSE),0)</f>
        <v>47</v>
      </c>
      <c r="S13" s="23">
        <v>10</v>
      </c>
      <c r="T13" s="16">
        <f>IFERROR(VLOOKUP(S13,таблица!$A$3:$B$50,2,FALSE),0)</f>
        <v>35</v>
      </c>
      <c r="U13" s="23">
        <v>4</v>
      </c>
      <c r="V13" s="16">
        <f>IFERROR(VLOOKUP(U13,таблица!$A$3:$B$50,2,FALSE),0)</f>
        <v>42</v>
      </c>
      <c r="W13" s="17">
        <v>4</v>
      </c>
      <c r="X13" s="12">
        <f>IFERROR(VLOOKUP(W13,таблица!$A$3:$B$50,2,FALSE),0)</f>
        <v>42</v>
      </c>
      <c r="Y13" s="17">
        <v>4</v>
      </c>
      <c r="Z13" s="12">
        <f>IFERROR(VLOOKUP(Y13,таблица!$A$3:$B$50,2,FALSE),0)</f>
        <v>42</v>
      </c>
      <c r="AA13" s="22">
        <v>12</v>
      </c>
      <c r="AB13" s="55">
        <f>IFERROR(VLOOKUP(AA13,таблица!$A$3:$B$50,2,FALSE),0)</f>
        <v>33</v>
      </c>
      <c r="AC13" s="22">
        <v>3</v>
      </c>
      <c r="AD13" s="13">
        <f>IFERROR(VLOOKUP(AC13,таблица!$A$3:$B$50,2,FALSE),0)</f>
        <v>44</v>
      </c>
      <c r="AE13" s="24">
        <v>1</v>
      </c>
      <c r="AF13" s="14">
        <f>IFERROR(VLOOKUP(AE13,таблица!$A$3:$B$50,2,FALSE),0)</f>
        <v>50</v>
      </c>
      <c r="AG13" s="24">
        <v>3</v>
      </c>
      <c r="AH13" s="14">
        <f>IFERROR(VLOOKUP(AG13,таблица!$A$3:$B$50,2,FALSE),0)</f>
        <v>44</v>
      </c>
      <c r="AI13" s="27">
        <v>8</v>
      </c>
      <c r="AJ13" s="15">
        <f>IFERROR(VLOOKUP(AI13,таблица!$A$3:$B$50,2,FALSE),0)</f>
        <v>37</v>
      </c>
      <c r="AK13" s="27">
        <v>12</v>
      </c>
      <c r="AL13" s="58">
        <f>IFERROR(VLOOKUP(AK13,таблица!$A$3:$B$50,2,FALSE),0)</f>
        <v>33</v>
      </c>
      <c r="AM13" s="39">
        <f>SUM(L13,N13,P13,R13,T13,V13,X13,Z13,AD13,AF13,AH13,AJ13)</f>
        <v>507</v>
      </c>
      <c r="AN13" s="20">
        <f t="shared" si="0"/>
        <v>507</v>
      </c>
      <c r="AO13" s="21">
        <v>3</v>
      </c>
      <c r="AP13" s="26">
        <f t="shared" si="1"/>
        <v>75</v>
      </c>
    </row>
    <row r="14" spans="1:42" ht="24.95" customHeight="1" x14ac:dyDescent="0.25">
      <c r="A14" s="43">
        <v>5</v>
      </c>
      <c r="B14" s="49">
        <v>41</v>
      </c>
      <c r="C14" s="25">
        <v>10</v>
      </c>
      <c r="D14" s="57">
        <f>IFERROR(VLOOKUP(C14,таблица!$A$3:$B$50,2,FALSE),0)</f>
        <v>35</v>
      </c>
      <c r="E14" s="17">
        <v>5</v>
      </c>
      <c r="F14" s="12">
        <f>IFERROR(VLOOKUP(E14,таблица!$A$3:$B$50,2,FALSE),0)</f>
        <v>40</v>
      </c>
      <c r="G14" s="22">
        <v>7</v>
      </c>
      <c r="H14" s="55">
        <f>IFERROR(VLOOKUP(G14,таблица!$A$3:$B$50,2,FALSE),0)</f>
        <v>38</v>
      </c>
      <c r="I14" s="22">
        <v>9</v>
      </c>
      <c r="J14" s="13">
        <f>IFERROR(VLOOKUP(I14,таблица!$A$3:$B$50,2,FALSE),0)</f>
        <v>36</v>
      </c>
      <c r="K14" s="24">
        <v>6</v>
      </c>
      <c r="L14" s="14">
        <f>IFERROR(VLOOKUP(K14,таблица!$A$3:$B$50,2,FALSE),0)</f>
        <v>39</v>
      </c>
      <c r="M14" s="24"/>
      <c r="N14" s="56">
        <f>IFERROR(VLOOKUP(M14,таблица!$A$3:$B$50,2,FALSE),0)</f>
        <v>0</v>
      </c>
      <c r="O14" s="45">
        <v>1</v>
      </c>
      <c r="P14" s="15">
        <f>IFERROR(VLOOKUP(O14,таблица!$A$3:$B$50,2,FALSE),0)</f>
        <v>50</v>
      </c>
      <c r="Q14" s="45">
        <v>1</v>
      </c>
      <c r="R14" s="15">
        <f>IFERROR(VLOOKUP(Q14,таблица!$A$3:$B$50,2,FALSE),0)</f>
        <v>50</v>
      </c>
      <c r="S14" s="23">
        <v>2</v>
      </c>
      <c r="T14" s="16">
        <f>IFERROR(VLOOKUP(S14,таблица!$A$3:$B$50,2,FALSE),0)</f>
        <v>47</v>
      </c>
      <c r="U14" s="23">
        <v>6</v>
      </c>
      <c r="V14" s="16">
        <f>IFERROR(VLOOKUP(U14,таблица!$A$3:$B$50,2,FALSE),0)</f>
        <v>39</v>
      </c>
      <c r="W14" s="17">
        <v>3</v>
      </c>
      <c r="X14" s="12">
        <f>IFERROR(VLOOKUP(W14,таблица!$A$3:$B$50,2,FALSE),0)</f>
        <v>44</v>
      </c>
      <c r="Y14" s="17">
        <v>9</v>
      </c>
      <c r="Z14" s="12">
        <f>IFERROR(VLOOKUP(Y14,таблица!$A$3:$B$50,2,FALSE),0)</f>
        <v>36</v>
      </c>
      <c r="AA14" s="22">
        <v>4</v>
      </c>
      <c r="AB14" s="13">
        <f>IFERROR(VLOOKUP(AA14,таблица!$A$3:$B$50,2,FALSE),0)</f>
        <v>42</v>
      </c>
      <c r="AC14" s="22">
        <v>6</v>
      </c>
      <c r="AD14" s="13">
        <f>IFERROR(VLOOKUP(AC14,таблица!$A$3:$B$50,2,FALSE),0)</f>
        <v>39</v>
      </c>
      <c r="AE14" s="24"/>
      <c r="AF14" s="56">
        <f>IFERROR(VLOOKUP(AE14,таблица!$A$3:$B$50,2,FALSE),0)</f>
        <v>0</v>
      </c>
      <c r="AG14" s="24"/>
      <c r="AH14" s="56">
        <f>IFERROR(VLOOKUP(AG14,таблица!$A$3:$B$50,2,FALSE),0)</f>
        <v>0</v>
      </c>
      <c r="AI14" s="27">
        <v>3</v>
      </c>
      <c r="AJ14" s="15">
        <f>IFERROR(VLOOKUP(AI14,таблица!$A$3:$B$50,2,FALSE),0)</f>
        <v>44</v>
      </c>
      <c r="AK14" s="27">
        <v>9</v>
      </c>
      <c r="AL14" s="58">
        <f>IFERROR(VLOOKUP(AK14,таблица!$A$3:$B$50,2,FALSE),0)</f>
        <v>36</v>
      </c>
      <c r="AM14" s="39">
        <f>SUM(F14,J14,L14,P14,R14,T14,V14,X14,Z14,AB14,AD14,AJ14)</f>
        <v>506</v>
      </c>
      <c r="AN14" s="20">
        <f t="shared" si="0"/>
        <v>506</v>
      </c>
      <c r="AO14" s="21">
        <v>4</v>
      </c>
      <c r="AP14" s="26">
        <f t="shared" si="1"/>
        <v>41</v>
      </c>
    </row>
    <row r="15" spans="1:42" ht="24.95" customHeight="1" x14ac:dyDescent="0.25">
      <c r="A15" s="43">
        <v>8</v>
      </c>
      <c r="B15" s="49">
        <v>45</v>
      </c>
      <c r="C15" s="25">
        <v>6</v>
      </c>
      <c r="D15" s="12">
        <f>IFERROR(VLOOKUP(C15,таблица!$A$3:$B$50,2,FALSE),0)</f>
        <v>39</v>
      </c>
      <c r="E15" s="48">
        <v>7</v>
      </c>
      <c r="F15" s="12">
        <f>IFERROR(VLOOKUP(E15,таблица!$A$3:$B$50,2,FALSE),0)</f>
        <v>38</v>
      </c>
      <c r="G15" s="22">
        <v>10</v>
      </c>
      <c r="H15" s="13">
        <f>IFERROR(VLOOKUP(G15,таблица!$A$3:$B$50,2,FALSE),0)</f>
        <v>35</v>
      </c>
      <c r="I15" s="22">
        <v>1</v>
      </c>
      <c r="J15" s="13">
        <f>IFERROR(VLOOKUP(I15,таблица!$A$3:$B$50,2,FALSE),0)</f>
        <v>50</v>
      </c>
      <c r="K15" s="24">
        <v>4</v>
      </c>
      <c r="L15" s="14">
        <f>IFERROR(VLOOKUP(K15,таблица!$A$3:$B$50,2,FALSE),0)</f>
        <v>42</v>
      </c>
      <c r="M15" s="24">
        <v>1</v>
      </c>
      <c r="N15" s="14">
        <f>IFERROR(VLOOKUP(M15,таблица!$A$3:$B$50,2,FALSE),0)</f>
        <v>50</v>
      </c>
      <c r="O15" s="45"/>
      <c r="P15" s="58">
        <f>IFERROR(VLOOKUP(O15,таблица!$A$3:$B$50,2,FALSE),0)</f>
        <v>0</v>
      </c>
      <c r="Q15" s="45"/>
      <c r="R15" s="58">
        <f>IFERROR(VLOOKUP(Q15,таблица!$A$3:$B$50,2,FALSE),0)</f>
        <v>0</v>
      </c>
      <c r="S15" s="23"/>
      <c r="T15" s="59">
        <f>IFERROR(VLOOKUP(S15,таблица!$A$3:$B$50,2,FALSE),0)</f>
        <v>0</v>
      </c>
      <c r="U15" s="23"/>
      <c r="V15" s="59">
        <f>IFERROR(VLOOKUP(U15,таблица!$A$3:$B$50,2,FALSE),0)</f>
        <v>0</v>
      </c>
      <c r="W15" s="17">
        <v>10</v>
      </c>
      <c r="X15" s="12">
        <f>IFERROR(VLOOKUP(W15,таблица!$A$3:$B$50,2,FALSE),0)</f>
        <v>35</v>
      </c>
      <c r="Y15" s="17">
        <v>6</v>
      </c>
      <c r="Z15" s="12">
        <f>IFERROR(VLOOKUP(Y15,таблица!$A$3:$B$50,2,FALSE),0)</f>
        <v>39</v>
      </c>
      <c r="AA15" s="22">
        <v>1</v>
      </c>
      <c r="AB15" s="13">
        <f>IFERROR(VLOOKUP(AA15,таблица!$A$3:$B$50,2,FALSE),0)</f>
        <v>50</v>
      </c>
      <c r="AC15" s="22">
        <v>13</v>
      </c>
      <c r="AD15" s="13">
        <f>IFERROR(VLOOKUP(AC15,таблица!$A$3:$B$50,2,FALSE),0)</f>
        <v>32</v>
      </c>
      <c r="AE15" s="24"/>
      <c r="AF15" s="56">
        <f>IFERROR(VLOOKUP(AE15,таблица!$A$3:$B$50,2,FALSE),0)</f>
        <v>0</v>
      </c>
      <c r="AG15" s="24"/>
      <c r="AH15" s="56">
        <f>IFERROR(VLOOKUP(AG15,таблица!$A$3:$B$50,2,FALSE),0)</f>
        <v>0</v>
      </c>
      <c r="AI15" s="27">
        <v>4</v>
      </c>
      <c r="AJ15" s="15">
        <f>IFERROR(VLOOKUP(AI15,таблица!$A$3:$B$50,2,FALSE),0)</f>
        <v>42</v>
      </c>
      <c r="AK15" s="27">
        <v>5</v>
      </c>
      <c r="AL15" s="15">
        <f>IFERROR(VLOOKUP(AK15,таблица!$A$3:$B$50,2,FALSE),0)</f>
        <v>40</v>
      </c>
      <c r="AM15" s="39">
        <f>SUM(D15,F15,H15,J15,L15,N15,X15,Z15,AB15,AD15,AJ15,AL15)</f>
        <v>492</v>
      </c>
      <c r="AN15" s="20">
        <f t="shared" si="0"/>
        <v>492</v>
      </c>
      <c r="AO15" s="21">
        <v>5</v>
      </c>
      <c r="AP15" s="26">
        <f t="shared" si="1"/>
        <v>45</v>
      </c>
    </row>
    <row r="16" spans="1:42" ht="24.95" customHeight="1" x14ac:dyDescent="0.25">
      <c r="A16" s="43">
        <v>13</v>
      </c>
      <c r="B16" s="49">
        <v>55</v>
      </c>
      <c r="C16" s="25">
        <v>5</v>
      </c>
      <c r="D16" s="12">
        <f>IFERROR(VLOOKUP(C16,таблица!$A$3:$B$50,2,FALSE),0)</f>
        <v>40</v>
      </c>
      <c r="E16" s="17">
        <v>4</v>
      </c>
      <c r="F16" s="12">
        <f>IFERROR(VLOOKUP(E16,таблица!$A$3:$B$50,2,FALSE),0)</f>
        <v>42</v>
      </c>
      <c r="G16" s="22">
        <v>3</v>
      </c>
      <c r="H16" s="55">
        <f>IFERROR(VLOOKUP(G16,таблица!$A$3:$B$50,2,FALSE),0)</f>
        <v>44</v>
      </c>
      <c r="I16" s="22">
        <v>8</v>
      </c>
      <c r="J16" s="55">
        <f>IFERROR(VLOOKUP(I16,таблица!$A$3:$B$50,2,FALSE),0)</f>
        <v>37</v>
      </c>
      <c r="K16" s="24">
        <v>13</v>
      </c>
      <c r="L16" s="14">
        <f>IFERROR(VLOOKUP(K16,таблица!$A$3:$B$50,2,FALSE),0)</f>
        <v>32</v>
      </c>
      <c r="M16" s="24">
        <v>10</v>
      </c>
      <c r="N16" s="14">
        <f>IFERROR(VLOOKUP(M16,таблица!$A$3:$B$50,2,FALSE),0)</f>
        <v>35</v>
      </c>
      <c r="O16" s="45"/>
      <c r="P16" s="58">
        <f>IFERROR(VLOOKUP(O16,таблица!$A$3:$B$50,2,FALSE),0)</f>
        <v>0</v>
      </c>
      <c r="Q16" s="45"/>
      <c r="R16" s="58">
        <f>IFERROR(VLOOKUP(Q16,таблица!$A$3:$B$50,2,FALSE),0)</f>
        <v>0</v>
      </c>
      <c r="S16" s="23">
        <v>8</v>
      </c>
      <c r="T16" s="16">
        <f>IFERROR(VLOOKUP(S16,таблица!$A$3:$B$50,2,FALSE),0)</f>
        <v>37</v>
      </c>
      <c r="U16" s="23">
        <v>15</v>
      </c>
      <c r="V16" s="16">
        <f>IFERROR(VLOOKUP(U16,таблица!$A$3:$B$50,2,FALSE),0)</f>
        <v>30</v>
      </c>
      <c r="W16" s="17" t="s">
        <v>11</v>
      </c>
      <c r="X16" s="57">
        <f>IFERROR(VLOOKUP(W16,таблица!$A$3:$B$50,2,FALSE),0)</f>
        <v>0</v>
      </c>
      <c r="Y16" s="17" t="s">
        <v>11</v>
      </c>
      <c r="Z16" s="57">
        <f>IFERROR(VLOOKUP(Y16,таблица!$A$3:$B$50,2,FALSE),0)</f>
        <v>0</v>
      </c>
      <c r="AA16" s="22">
        <v>13</v>
      </c>
      <c r="AB16" s="13">
        <f>IFERROR(VLOOKUP(AA16,таблица!$A$3:$B$50,2,FALSE),0)</f>
        <v>32</v>
      </c>
      <c r="AC16" s="22">
        <v>9</v>
      </c>
      <c r="AD16" s="13">
        <f>IFERROR(VLOOKUP(AC16,таблица!$A$3:$B$50,2,FALSE),0)</f>
        <v>36</v>
      </c>
      <c r="AE16" s="24">
        <v>2</v>
      </c>
      <c r="AF16" s="14">
        <f>IFERROR(VLOOKUP(AE16,таблица!$A$3:$B$50,2,FALSE),0)</f>
        <v>47</v>
      </c>
      <c r="AG16" s="24">
        <v>2</v>
      </c>
      <c r="AH16" s="14">
        <f>IFERROR(VLOOKUP(AG16,таблица!$A$3:$B$50,2,FALSE),0)</f>
        <v>47</v>
      </c>
      <c r="AI16" s="27">
        <v>1</v>
      </c>
      <c r="AJ16" s="15">
        <f>IFERROR(VLOOKUP(AI16,таблица!$A$3:$B$50,2,FALSE),0)</f>
        <v>50</v>
      </c>
      <c r="AK16" s="27">
        <v>6</v>
      </c>
      <c r="AL16" s="15">
        <f>IFERROR(VLOOKUP(AK16,таблица!$A$3:$B$50,2,FALSE),0)</f>
        <v>39</v>
      </c>
      <c r="AM16" s="39">
        <f>SUM(D16,F16,L16,N16,T16,V16,AB16,AD16,AF16,AH16,AJ16,AL16)</f>
        <v>467</v>
      </c>
      <c r="AN16" s="20">
        <f t="shared" si="0"/>
        <v>467</v>
      </c>
      <c r="AO16" s="21">
        <v>6</v>
      </c>
      <c r="AP16" s="26">
        <f t="shared" si="1"/>
        <v>55</v>
      </c>
    </row>
    <row r="17" spans="1:42" ht="24.95" customHeight="1" x14ac:dyDescent="0.25">
      <c r="A17" s="43">
        <v>10</v>
      </c>
      <c r="B17" s="49">
        <v>49</v>
      </c>
      <c r="C17" s="25">
        <v>16</v>
      </c>
      <c r="D17" s="12">
        <f>IFERROR(VLOOKUP(C17,таблица!$A$3:$B$50,2,FALSE),0)</f>
        <v>29</v>
      </c>
      <c r="E17" s="17">
        <v>14</v>
      </c>
      <c r="F17" s="12">
        <f>IFERROR(VLOOKUP(E17,таблица!$A$3:$B$50,2,FALSE),0)</f>
        <v>31</v>
      </c>
      <c r="G17" s="22"/>
      <c r="H17" s="55">
        <f>IFERROR(VLOOKUP(G17,таблица!$A$3:$B$50,2,FALSE),0)</f>
        <v>0</v>
      </c>
      <c r="I17" s="22"/>
      <c r="J17" s="55">
        <f>IFERROR(VLOOKUP(I17,таблица!$A$3:$B$50,2,FALSE),0)</f>
        <v>0</v>
      </c>
      <c r="K17" s="24">
        <v>8</v>
      </c>
      <c r="L17" s="14">
        <f>IFERROR(VLOOKUP(K17,таблица!$A$3:$B$50,2,FALSE),0)</f>
        <v>37</v>
      </c>
      <c r="M17" s="24">
        <v>7</v>
      </c>
      <c r="N17" s="14">
        <f>IFERROR(VLOOKUP(M17,таблица!$A$3:$B$50,2,FALSE),0)</f>
        <v>38</v>
      </c>
      <c r="O17" s="45"/>
      <c r="P17" s="58">
        <f>IFERROR(VLOOKUP(O17,таблица!$A$3:$B$50,2,FALSE),0)</f>
        <v>0</v>
      </c>
      <c r="Q17" s="45"/>
      <c r="R17" s="58">
        <f>IFERROR(VLOOKUP(Q17,таблица!$A$3:$B$50,2,FALSE),0)</f>
        <v>0</v>
      </c>
      <c r="S17" s="23">
        <v>3</v>
      </c>
      <c r="T17" s="16">
        <f>IFERROR(VLOOKUP(S17,таблица!$A$3:$B$50,2,FALSE),0)</f>
        <v>44</v>
      </c>
      <c r="U17" s="23">
        <v>2</v>
      </c>
      <c r="V17" s="16">
        <f>IFERROR(VLOOKUP(U17,таблица!$A$3:$B$50,2,FALSE),0)</f>
        <v>47</v>
      </c>
      <c r="W17" s="17">
        <v>6</v>
      </c>
      <c r="X17" s="12">
        <f>IFERROR(VLOOKUP(W17,таблица!$A$3:$B$50,2,FALSE),0)</f>
        <v>39</v>
      </c>
      <c r="Y17" s="17">
        <v>2</v>
      </c>
      <c r="Z17" s="12">
        <f>IFERROR(VLOOKUP(Y17,таблица!$A$3:$B$50,2,FALSE),0)</f>
        <v>47</v>
      </c>
      <c r="AA17" s="22">
        <v>6</v>
      </c>
      <c r="AB17" s="13">
        <f>IFERROR(VLOOKUP(AA17,таблица!$A$3:$B$50,2,FALSE),0)</f>
        <v>39</v>
      </c>
      <c r="AC17" s="22">
        <v>7</v>
      </c>
      <c r="AD17" s="13">
        <f>IFERROR(VLOOKUP(AC17,таблица!$A$3:$B$50,2,FALSE),0)</f>
        <v>38</v>
      </c>
      <c r="AE17" s="24"/>
      <c r="AF17" s="56">
        <f>IFERROR(VLOOKUP(AE17,таблица!$A$3:$B$50,2,FALSE),0)</f>
        <v>0</v>
      </c>
      <c r="AG17" s="24"/>
      <c r="AH17" s="56">
        <f>IFERROR(VLOOKUP(AG17,таблица!$A$3:$B$50,2,FALSE),0)</f>
        <v>0</v>
      </c>
      <c r="AI17" s="27">
        <v>13</v>
      </c>
      <c r="AJ17" s="15">
        <f>IFERROR(VLOOKUP(AI17,таблица!$A$3:$B$50,2,FALSE),0)</f>
        <v>32</v>
      </c>
      <c r="AK17" s="27">
        <v>11</v>
      </c>
      <c r="AL17" s="15">
        <f>IFERROR(VLOOKUP(AK17,таблица!$A$3:$B$50,2,FALSE),0)</f>
        <v>34</v>
      </c>
      <c r="AM17" s="39">
        <f>SUM(D17,F17,L17,N17,T17,V17,X17,Z17,AB17,AD17,AJ17,AL17)</f>
        <v>455</v>
      </c>
      <c r="AN17" s="20">
        <f t="shared" si="0"/>
        <v>455</v>
      </c>
      <c r="AO17" s="21">
        <v>7</v>
      </c>
      <c r="AP17" s="26">
        <f t="shared" si="1"/>
        <v>49</v>
      </c>
    </row>
    <row r="18" spans="1:42" ht="24.95" customHeight="1" x14ac:dyDescent="0.25">
      <c r="A18" s="43">
        <v>12</v>
      </c>
      <c r="B18" s="49">
        <v>53</v>
      </c>
      <c r="C18" s="25" t="s">
        <v>12</v>
      </c>
      <c r="D18" s="12">
        <v>49</v>
      </c>
      <c r="E18" s="48">
        <v>3</v>
      </c>
      <c r="F18" s="12">
        <f>IFERROR(VLOOKUP(E18,таблица!$A$3:$B$50,2,FALSE),0)</f>
        <v>44</v>
      </c>
      <c r="G18" s="22">
        <v>5</v>
      </c>
      <c r="H18" s="13">
        <f>IFERROR(VLOOKUP(G18,таблица!$A$3:$B$50,2,FALSE),0)</f>
        <v>40</v>
      </c>
      <c r="I18" s="22">
        <v>14</v>
      </c>
      <c r="J18" s="13">
        <f>IFERROR(VLOOKUP(I18,таблица!$A$3:$B$50,2,FALSE),0)</f>
        <v>31</v>
      </c>
      <c r="K18" s="24">
        <v>12</v>
      </c>
      <c r="L18" s="14">
        <f>IFERROR(VLOOKUP(K18,таблица!$A$3:$B$50,2,FALSE),0)</f>
        <v>33</v>
      </c>
      <c r="M18" s="24">
        <v>9</v>
      </c>
      <c r="N18" s="14">
        <f>IFERROR(VLOOKUP(M18,таблица!$A$3:$B$50,2,FALSE),0)</f>
        <v>36</v>
      </c>
      <c r="O18" s="45"/>
      <c r="P18" s="58">
        <f>IFERROR(VLOOKUP(O18,таблица!$A$3:$B$50,2,FALSE),0)</f>
        <v>0</v>
      </c>
      <c r="Q18" s="45">
        <v>3</v>
      </c>
      <c r="R18" s="15">
        <f>IFERROR(VLOOKUP(Q18,таблица!$A$3:$B$50,2,FALSE),0)</f>
        <v>44</v>
      </c>
      <c r="S18" s="23">
        <v>4</v>
      </c>
      <c r="T18" s="16">
        <f>IFERROR(VLOOKUP(S18,таблица!$A$3:$B$50,2,FALSE),0)</f>
        <v>42</v>
      </c>
      <c r="U18" s="23">
        <v>14</v>
      </c>
      <c r="V18" s="59">
        <f>IFERROR(VLOOKUP(U18,таблица!$A$3:$B$50,2,FALSE),0)</f>
        <v>31</v>
      </c>
      <c r="W18" s="17">
        <v>9</v>
      </c>
      <c r="X18" s="12">
        <f>IFERROR(VLOOKUP(W18,таблица!$A$3:$B$50,2,FALSE),0)</f>
        <v>36</v>
      </c>
      <c r="Y18" s="17">
        <v>5</v>
      </c>
      <c r="Z18" s="12">
        <f>IFERROR(VLOOKUP(Y18,таблица!$A$3:$B$50,2,FALSE),0)</f>
        <v>40</v>
      </c>
      <c r="AA18" s="22">
        <v>10</v>
      </c>
      <c r="AB18" s="13">
        <f>IFERROR(VLOOKUP(AA18,таблица!$A$3:$B$50,2,FALSE),0)</f>
        <v>35</v>
      </c>
      <c r="AC18" s="22">
        <v>10</v>
      </c>
      <c r="AD18" s="13">
        <f>IFERROR(VLOOKUP(AC18,таблица!$A$3:$B$50,2,FALSE),0)</f>
        <v>35</v>
      </c>
      <c r="AE18" s="24"/>
      <c r="AF18" s="56">
        <f>IFERROR(VLOOKUP(AE18,таблица!$A$3:$B$50,2,FALSE),0)</f>
        <v>0</v>
      </c>
      <c r="AG18" s="24"/>
      <c r="AH18" s="56">
        <f>IFERROR(VLOOKUP(AG18,таблица!$A$3:$B$50,2,FALSE),0)</f>
        <v>0</v>
      </c>
      <c r="AI18" s="27">
        <v>15</v>
      </c>
      <c r="AJ18" s="58">
        <f>IFERROR(VLOOKUP(AI18,таблица!$A$3:$B$50,2,FALSE),0)</f>
        <v>30</v>
      </c>
      <c r="AK18" s="27">
        <v>15</v>
      </c>
      <c r="AL18" s="58">
        <f>IFERROR(VLOOKUP(AK18,таблица!$A$3:$B$50,2,FALSE),0)</f>
        <v>30</v>
      </c>
      <c r="AM18" s="39">
        <f>SUM(D18,F18,H18,J18,L18,N18,R18,T18,X148,Z18,AB18,AD18)</f>
        <v>429</v>
      </c>
      <c r="AN18" s="20">
        <f t="shared" si="0"/>
        <v>429</v>
      </c>
      <c r="AO18" s="21">
        <v>8</v>
      </c>
      <c r="AP18" s="26">
        <f t="shared" si="1"/>
        <v>53</v>
      </c>
    </row>
    <row r="19" spans="1:42" ht="24.95" customHeight="1" x14ac:dyDescent="0.25">
      <c r="A19" s="43">
        <v>1</v>
      </c>
      <c r="B19" s="49">
        <v>11</v>
      </c>
      <c r="C19" s="25">
        <v>11</v>
      </c>
      <c r="D19" s="12">
        <f>IFERROR(VLOOKUP(C19,таблица!$A$3:$B$50,2,FALSE),0)</f>
        <v>34</v>
      </c>
      <c r="E19" s="17">
        <v>10</v>
      </c>
      <c r="F19" s="12">
        <f>IFERROR(VLOOKUP(E19,таблица!$A$3:$B$50,2,FALSE),0)</f>
        <v>35</v>
      </c>
      <c r="G19" s="22"/>
      <c r="H19" s="55">
        <f>IFERROR(VLOOKUP(G19,таблица!$A$3:$B$50,2,FALSE),0)</f>
        <v>0</v>
      </c>
      <c r="I19" s="22">
        <v>11</v>
      </c>
      <c r="J19" s="55">
        <f>IFERROR(VLOOKUP(I19,таблица!$A$3:$B$50,2,FALSE),0)</f>
        <v>34</v>
      </c>
      <c r="K19" s="24">
        <v>1</v>
      </c>
      <c r="L19" s="14">
        <f>IFERROR(VLOOKUP(K19,таблица!$A$3:$B$50,2,FALSE),0)</f>
        <v>50</v>
      </c>
      <c r="M19" s="24">
        <v>3</v>
      </c>
      <c r="N19" s="14">
        <f>IFERROR(VLOOKUP(M19,таблица!$A$3:$B$50,2,FALSE),0)</f>
        <v>44</v>
      </c>
      <c r="O19" s="45"/>
      <c r="P19" s="58">
        <f>IFERROR(VLOOKUP(O19,таблица!$A$3:$B$50,2,FALSE),0)</f>
        <v>0</v>
      </c>
      <c r="Q19" s="45"/>
      <c r="R19" s="58">
        <f>IFERROR(VLOOKUP(Q19,таблица!$A$3:$B$50,2,FALSE),0)</f>
        <v>0</v>
      </c>
      <c r="S19" s="23"/>
      <c r="T19" s="16">
        <f>IFERROR(VLOOKUP(S19,таблица!$A$3:$B$50,2,FALSE),0)</f>
        <v>0</v>
      </c>
      <c r="U19" s="23">
        <v>9</v>
      </c>
      <c r="V19" s="16">
        <f>IFERROR(VLOOKUP(U19,таблица!$A$3:$B$50,2,FALSE),0)</f>
        <v>36</v>
      </c>
      <c r="W19" s="17" t="s">
        <v>11</v>
      </c>
      <c r="X19" s="12">
        <f>IFERROR(VLOOKUP(W19,таблица!$A$3:$B$50,2,FALSE),0)</f>
        <v>0</v>
      </c>
      <c r="Y19" s="17">
        <v>11</v>
      </c>
      <c r="Z19" s="12">
        <f>IFERROR(VLOOKUP(Y19,таблица!$A$3:$B$50,2,FALSE),0)</f>
        <v>34</v>
      </c>
      <c r="AA19" s="22">
        <v>5</v>
      </c>
      <c r="AB19" s="13">
        <f>IFERROR(VLOOKUP(AA19,таблица!$A$3:$B$50,2,FALSE),0)</f>
        <v>40</v>
      </c>
      <c r="AC19" s="22">
        <v>2</v>
      </c>
      <c r="AD19" s="13">
        <f>IFERROR(VLOOKUP(AC19,таблица!$A$3:$B$50,2,FALSE),0)</f>
        <v>47</v>
      </c>
      <c r="AE19" s="24"/>
      <c r="AF19" s="56">
        <f>IFERROR(VLOOKUP(AE19,таблица!$A$3:$B$50,2,FALSE),0)</f>
        <v>0</v>
      </c>
      <c r="AG19" s="24"/>
      <c r="AH19" s="56">
        <f>IFERROR(VLOOKUP(AG19,таблица!$A$3:$B$50,2,FALSE),0)</f>
        <v>0</v>
      </c>
      <c r="AI19" s="27">
        <v>6</v>
      </c>
      <c r="AJ19" s="15">
        <f>IFERROR(VLOOKUP(AI19,таблица!$A$3:$B$50,2,FALSE),0)</f>
        <v>39</v>
      </c>
      <c r="AK19" s="27">
        <v>1</v>
      </c>
      <c r="AL19" s="15">
        <f>IFERROR(VLOOKUP(AK19,таблица!$A$3:$B$50,2,FALSE),0)</f>
        <v>50</v>
      </c>
      <c r="AM19" s="39">
        <f>SUM(D19,F19,L19,N19,T19,V19,X19,Z19,AB19,AD19,AJ19,AL19)</f>
        <v>409</v>
      </c>
      <c r="AN19" s="20">
        <f t="shared" si="0"/>
        <v>409</v>
      </c>
      <c r="AO19" s="21">
        <v>9</v>
      </c>
      <c r="AP19" s="26">
        <f t="shared" si="1"/>
        <v>11</v>
      </c>
    </row>
    <row r="20" spans="1:42" ht="24.95" customHeight="1" x14ac:dyDescent="0.25">
      <c r="A20" s="43">
        <v>15</v>
      </c>
      <c r="B20" s="49">
        <v>59</v>
      </c>
      <c r="C20" s="47">
        <v>3</v>
      </c>
      <c r="D20" s="12">
        <f>IFERROR(VLOOKUP(C20,таблица!$A$3:$B$50,2,FALSE),0)</f>
        <v>44</v>
      </c>
      <c r="E20" s="17" t="s">
        <v>12</v>
      </c>
      <c r="F20" s="12">
        <v>49</v>
      </c>
      <c r="G20" s="22">
        <v>9</v>
      </c>
      <c r="H20" s="13">
        <f>IFERROR(VLOOKUP(G20,таблица!$A$3:$B$50,2,FALSE),0)</f>
        <v>36</v>
      </c>
      <c r="I20" s="22">
        <v>4</v>
      </c>
      <c r="J20" s="13">
        <f>IFERROR(VLOOKUP(I20,таблица!$A$3:$B$50,2,FALSE),0)</f>
        <v>42</v>
      </c>
      <c r="K20" s="24"/>
      <c r="L20" s="56">
        <f>IFERROR(VLOOKUP(K20,таблица!$A$3:$B$50,2,FALSE),0)</f>
        <v>0</v>
      </c>
      <c r="M20" s="24"/>
      <c r="N20" s="56">
        <f>IFERROR(VLOOKUP(M20,таблица!$A$3:$B$50,2,FALSE),0)</f>
        <v>0</v>
      </c>
      <c r="O20" s="45"/>
      <c r="P20" s="58">
        <f>IFERROR(VLOOKUP(O20,таблица!$A$3:$B$50,2,FALSE),0)</f>
        <v>0</v>
      </c>
      <c r="Q20" s="45"/>
      <c r="R20" s="58">
        <f>IFERROR(VLOOKUP(Q20,таблица!$A$3:$B$50,2,FALSE),0)</f>
        <v>0</v>
      </c>
      <c r="S20" s="23">
        <v>5</v>
      </c>
      <c r="T20" s="16">
        <f>IFERROR(VLOOKUP(S20,таблица!$A$3:$B$50,2,FALSE),0)</f>
        <v>40</v>
      </c>
      <c r="U20" s="23">
        <v>10</v>
      </c>
      <c r="V20" s="16">
        <f>IFERROR(VLOOKUP(U20,таблица!$A$3:$B$50,2,FALSE),0)</f>
        <v>35</v>
      </c>
      <c r="W20" s="17" t="s">
        <v>11</v>
      </c>
      <c r="X20" s="12">
        <f>IFERROR(VLOOKUP(W20,таблица!$A$3:$B$50,2,FALSE),0)</f>
        <v>0</v>
      </c>
      <c r="Y20" s="17" t="s">
        <v>11</v>
      </c>
      <c r="Z20" s="12">
        <f>IFERROR(VLOOKUP(Y20,таблица!$A$3:$B$50,2,FALSE),0)</f>
        <v>0</v>
      </c>
      <c r="AA20" s="22">
        <v>8</v>
      </c>
      <c r="AB20" s="13">
        <f>IFERROR(VLOOKUP(AA20,таблица!$A$3:$B$50,2,FALSE),0)</f>
        <v>37</v>
      </c>
      <c r="AC20" s="22">
        <v>5</v>
      </c>
      <c r="AD20" s="13">
        <f>IFERROR(VLOOKUP(AC20,таблица!$A$3:$B$50,2,FALSE),0)</f>
        <v>40</v>
      </c>
      <c r="AE20" s="24"/>
      <c r="AF20" s="56">
        <f>IFERROR(VLOOKUP(AE20,таблица!$A$3:$B$50,2,FALSE),0)</f>
        <v>0</v>
      </c>
      <c r="AG20" s="24"/>
      <c r="AH20" s="56">
        <f>IFERROR(VLOOKUP(AG20,таблица!$A$3:$B$50,2,FALSE),0)</f>
        <v>0</v>
      </c>
      <c r="AI20" s="27">
        <v>9</v>
      </c>
      <c r="AJ20" s="15">
        <f>IFERROR(VLOOKUP(AI20,таблица!$A$3:$B$50,2,FALSE),0)</f>
        <v>36</v>
      </c>
      <c r="AK20" s="27">
        <v>13</v>
      </c>
      <c r="AL20" s="15">
        <f>IFERROR(VLOOKUP(AK20,таблица!$A$3:$B$50,2,FALSE),0)</f>
        <v>32</v>
      </c>
      <c r="AM20" s="39">
        <f>SUM(D20,F20,H20,J20,T20,V20,X20,Z20,AB20,AD20,AJ20,AL20)</f>
        <v>391</v>
      </c>
      <c r="AN20" s="20">
        <f t="shared" si="0"/>
        <v>391</v>
      </c>
      <c r="AO20" s="21">
        <v>10</v>
      </c>
      <c r="AP20" s="26">
        <f t="shared" si="1"/>
        <v>59</v>
      </c>
    </row>
    <row r="21" spans="1:42" ht="24.95" customHeight="1" x14ac:dyDescent="0.25">
      <c r="A21" s="43">
        <v>11</v>
      </c>
      <c r="B21" s="49">
        <v>52</v>
      </c>
      <c r="C21" s="25">
        <v>13</v>
      </c>
      <c r="D21" s="12">
        <f>IFERROR(VLOOKUP(C21,таблица!$A$3:$B$50,2,FALSE),0)</f>
        <v>32</v>
      </c>
      <c r="E21" s="48">
        <v>15</v>
      </c>
      <c r="F21" s="12">
        <f>IFERROR(VLOOKUP(E21,таблица!$A$3:$B$50,2,FALSE),0)</f>
        <v>30</v>
      </c>
      <c r="G21" s="22">
        <v>6</v>
      </c>
      <c r="H21" s="13">
        <f>IFERROR(VLOOKUP(G21,таблица!$A$3:$B$50,2,FALSE),0)</f>
        <v>39</v>
      </c>
      <c r="I21" s="22">
        <v>10</v>
      </c>
      <c r="J21" s="13">
        <f>IFERROR(VLOOKUP(I21,таблица!$A$3:$B$50,2,FALSE),0)</f>
        <v>35</v>
      </c>
      <c r="K21" s="24"/>
      <c r="L21" s="56">
        <f>IFERROR(VLOOKUP(K21,таблица!$A$3:$B$50,2,FALSE),0)</f>
        <v>0</v>
      </c>
      <c r="M21" s="24"/>
      <c r="N21" s="56">
        <f>IFERROR(VLOOKUP(M21,таблица!$A$3:$B$50,2,FALSE),0)</f>
        <v>0</v>
      </c>
      <c r="O21" s="45"/>
      <c r="P21" s="58">
        <f>IFERROR(VLOOKUP(O21,таблица!$A$3:$B$50,2,FALSE),0)</f>
        <v>0</v>
      </c>
      <c r="Q21" s="45"/>
      <c r="R21" s="58">
        <f>IFERROR(VLOOKUP(Q21,таблица!$A$3:$B$50,2,FALSE),0)</f>
        <v>0</v>
      </c>
      <c r="S21" s="23">
        <v>8</v>
      </c>
      <c r="T21" s="16">
        <f>IFERROR(VLOOKUP(S21,таблица!$A$3:$B$50,2,FALSE),0)</f>
        <v>37</v>
      </c>
      <c r="U21" s="23">
        <v>7</v>
      </c>
      <c r="V21" s="16">
        <f>IFERROR(VLOOKUP(U21,таблица!$A$3:$B$50,2,FALSE),0)</f>
        <v>38</v>
      </c>
      <c r="W21" s="17">
        <v>8</v>
      </c>
      <c r="X21" s="12">
        <f>IFERROR(VLOOKUP(W21,таблица!$A$3:$B$50,2,FALSE),0)</f>
        <v>37</v>
      </c>
      <c r="Y21" s="17">
        <v>3</v>
      </c>
      <c r="Z21" s="12">
        <f>IFERROR(VLOOKUP(Y21,таблица!$A$3:$B$50,2,FALSE),0)</f>
        <v>44</v>
      </c>
      <c r="AA21" s="22"/>
      <c r="AB21" s="13">
        <f>IFERROR(VLOOKUP(AA21,таблица!$A$3:$B$50,2,FALSE),0)</f>
        <v>0</v>
      </c>
      <c r="AC21" s="22"/>
      <c r="AD21" s="13">
        <f>IFERROR(VLOOKUP(AC21,таблица!$A$3:$B$50,2,FALSE),0)</f>
        <v>0</v>
      </c>
      <c r="AE21" s="24"/>
      <c r="AF21" s="56">
        <f>IFERROR(VLOOKUP(AE21,таблица!$A$3:$B$50,2,FALSE),0)</f>
        <v>0</v>
      </c>
      <c r="AG21" s="24"/>
      <c r="AH21" s="56">
        <f>IFERROR(VLOOKUP(AG21,таблица!$A$3:$B$50,2,FALSE),0)</f>
        <v>0</v>
      </c>
      <c r="AI21" s="27">
        <v>7</v>
      </c>
      <c r="AJ21" s="15">
        <f>IFERROR(VLOOKUP(AI21,таблица!$A$3:$B$50,2,FALSE),0)</f>
        <v>38</v>
      </c>
      <c r="AK21" s="27">
        <v>2</v>
      </c>
      <c r="AL21" s="15">
        <f>IFERROR(VLOOKUP(AK21,таблица!$A$3:$B$50,2,FALSE),0)</f>
        <v>47</v>
      </c>
      <c r="AM21" s="39">
        <f>SUM(D21,F21,H21,J21,T21,V21,X21,Z21,AB21,AD21,AJ21,AL21)</f>
        <v>377</v>
      </c>
      <c r="AN21" s="20">
        <f t="shared" si="0"/>
        <v>377</v>
      </c>
      <c r="AO21" s="21">
        <v>11</v>
      </c>
      <c r="AP21" s="26">
        <f t="shared" si="1"/>
        <v>52</v>
      </c>
    </row>
    <row r="22" spans="1:42" ht="24.95" customHeight="1" x14ac:dyDescent="0.25">
      <c r="A22" s="43">
        <v>3</v>
      </c>
      <c r="B22" s="49">
        <v>29</v>
      </c>
      <c r="C22" s="25"/>
      <c r="D22" s="57">
        <f>IFERROR(VLOOKUP(C22,таблица!$A$3:$B$50,2,FALSE),0)</f>
        <v>0</v>
      </c>
      <c r="E22" s="17"/>
      <c r="F22" s="57">
        <f>IFERROR(VLOOKUP(E22,таблица!$A$3:$B$50,2,FALSE),0)</f>
        <v>0</v>
      </c>
      <c r="G22" s="22">
        <v>4</v>
      </c>
      <c r="H22" s="13">
        <f>IFERROR(VLOOKUP(G22,таблица!$A$3:$B$50,2,FALSE),0)</f>
        <v>42</v>
      </c>
      <c r="I22" s="22">
        <v>12</v>
      </c>
      <c r="J22" s="13">
        <f>IFERROR(VLOOKUP(I22,таблица!$A$3:$B$50,2,FALSE),0)</f>
        <v>33</v>
      </c>
      <c r="K22" s="24">
        <v>11</v>
      </c>
      <c r="L22" s="14">
        <f>IFERROR(VLOOKUP(K22,таблица!$A$3:$B$50,2,FALSE),0)</f>
        <v>34</v>
      </c>
      <c r="M22" s="24"/>
      <c r="N22" s="14">
        <f>IFERROR(VLOOKUP(M22,таблица!$A$3:$B$50,2,FALSE),0)</f>
        <v>0</v>
      </c>
      <c r="O22" s="45"/>
      <c r="P22" s="58">
        <f>IFERROR(VLOOKUP(O22,таблица!$A$3:$B$50,2,FALSE),0)</f>
        <v>0</v>
      </c>
      <c r="Q22" s="45"/>
      <c r="R22" s="58">
        <f>IFERROR(VLOOKUP(Q22,таблица!$A$3:$B$50,2,FALSE),0)</f>
        <v>0</v>
      </c>
      <c r="S22" s="23"/>
      <c r="T22" s="16">
        <f>IFERROR(VLOOKUP(S22,таблица!$A$3:$B$50,2,FALSE),0)</f>
        <v>0</v>
      </c>
      <c r="U22" s="23">
        <v>11</v>
      </c>
      <c r="V22" s="16">
        <f>IFERROR(VLOOKUP(U22,таблица!$A$3:$B$50,2,FALSE),0)</f>
        <v>34</v>
      </c>
      <c r="W22" s="17">
        <v>7</v>
      </c>
      <c r="X22" s="12">
        <f>IFERROR(VLOOKUP(W22,таблица!$A$3:$B$50,2,FALSE),0)</f>
        <v>38</v>
      </c>
      <c r="Y22" s="17">
        <v>10</v>
      </c>
      <c r="Z22" s="12">
        <f>IFERROR(VLOOKUP(Y22,таблица!$A$3:$B$50,2,FALSE),0)</f>
        <v>35</v>
      </c>
      <c r="AA22" s="22">
        <v>2</v>
      </c>
      <c r="AB22" s="13">
        <f>IFERROR(VLOOKUP(AA22,таблица!$A$3:$B$50,2,FALSE),0)</f>
        <v>47</v>
      </c>
      <c r="AC22" s="22">
        <v>4</v>
      </c>
      <c r="AD22" s="13">
        <f>IFERROR(VLOOKUP(AC22,таблица!$A$3:$B$50,2,FALSE),0)</f>
        <v>42</v>
      </c>
      <c r="AE22" s="24"/>
      <c r="AF22" s="56">
        <f>IFERROR(VLOOKUP(AE22,таблица!$A$3:$B$50,2,FALSE),0)</f>
        <v>0</v>
      </c>
      <c r="AG22" s="24"/>
      <c r="AH22" s="56">
        <f>IFERROR(VLOOKUP(AG22,таблица!$A$3:$B$50,2,FALSE),0)</f>
        <v>0</v>
      </c>
      <c r="AI22" s="27">
        <v>12</v>
      </c>
      <c r="AJ22" s="15">
        <f>IFERROR(VLOOKUP(AI22,таблица!$A$3:$B$50,2,FALSE),0)</f>
        <v>33</v>
      </c>
      <c r="AK22" s="27">
        <v>10</v>
      </c>
      <c r="AL22" s="15">
        <f>IFERROR(VLOOKUP(AK22,таблица!$A$3:$B$50,2,FALSE),0)</f>
        <v>35</v>
      </c>
      <c r="AM22" s="39">
        <f>SUM(H22,J22,L22,N22,T22,V22,X22,Z22,AB22,AD22,AJ22,AL22)</f>
        <v>373</v>
      </c>
      <c r="AN22" s="20">
        <f t="shared" si="0"/>
        <v>373</v>
      </c>
      <c r="AO22" s="21">
        <v>12</v>
      </c>
      <c r="AP22" s="26">
        <f t="shared" si="1"/>
        <v>29</v>
      </c>
    </row>
    <row r="23" spans="1:42" ht="24.95" customHeight="1" x14ac:dyDescent="0.25">
      <c r="A23" s="43">
        <v>4</v>
      </c>
      <c r="B23" s="49">
        <v>36</v>
      </c>
      <c r="C23" s="25">
        <v>12</v>
      </c>
      <c r="D23" s="12">
        <f>IFERROR(VLOOKUP(C23,таблица!$A$3:$B$50,2,FALSE),0)</f>
        <v>33</v>
      </c>
      <c r="E23" s="17">
        <v>11</v>
      </c>
      <c r="F23" s="12">
        <f>IFERROR(VLOOKUP(E23,таблица!$A$3:$B$50,2,FALSE),0)</f>
        <v>34</v>
      </c>
      <c r="G23" s="22"/>
      <c r="H23" s="13">
        <f>IFERROR(VLOOKUP(G23,таблица!$A$3:$B$50,2,FALSE),0)</f>
        <v>0</v>
      </c>
      <c r="I23" s="22">
        <v>7</v>
      </c>
      <c r="J23" s="13">
        <f>IFERROR(VLOOKUP(I23,таблица!$A$3:$B$50,2,FALSE),0)</f>
        <v>38</v>
      </c>
      <c r="K23" s="24">
        <v>7</v>
      </c>
      <c r="L23" s="14">
        <f>IFERROR(VLOOKUP(K23,таблица!$A$3:$B$50,2,FALSE),0)</f>
        <v>38</v>
      </c>
      <c r="M23" s="24">
        <v>8</v>
      </c>
      <c r="N23" s="14">
        <f>IFERROR(VLOOKUP(M23,таблица!$A$3:$B$50,2,FALSE),0)</f>
        <v>37</v>
      </c>
      <c r="O23" s="45"/>
      <c r="P23" s="58">
        <f>IFERROR(VLOOKUP(O23,таблица!$A$3:$B$50,2,FALSE),0)</f>
        <v>0</v>
      </c>
      <c r="Q23" s="45"/>
      <c r="R23" s="58">
        <f>IFERROR(VLOOKUP(Q23,таблица!$A$3:$B$50,2,FALSE),0)</f>
        <v>0</v>
      </c>
      <c r="S23" s="23"/>
      <c r="T23" s="16">
        <f>IFERROR(VLOOKUP(S23,таблица!$A$3:$B$50,2,FALSE),0)</f>
        <v>0</v>
      </c>
      <c r="U23" s="23">
        <v>13</v>
      </c>
      <c r="V23" s="16">
        <f>IFERROR(VLOOKUP(U23,таблица!$A$3:$B$50,2,FALSE),0)</f>
        <v>32</v>
      </c>
      <c r="W23" s="17">
        <v>5</v>
      </c>
      <c r="X23" s="12">
        <f>IFERROR(VLOOKUP(W23,таблица!$A$3:$B$50,2,FALSE),0)</f>
        <v>40</v>
      </c>
      <c r="Y23" s="17">
        <v>8</v>
      </c>
      <c r="Z23" s="12">
        <f>IFERROR(VLOOKUP(Y23,таблица!$A$3:$B$50,2,FALSE),0)</f>
        <v>37</v>
      </c>
      <c r="AA23" s="22"/>
      <c r="AB23" s="55">
        <f>IFERROR(VLOOKUP(AA23,таблица!$A$3:$B$50,2,FALSE),0)</f>
        <v>0</v>
      </c>
      <c r="AC23" s="22">
        <v>14</v>
      </c>
      <c r="AD23" s="55">
        <f>IFERROR(VLOOKUP(AC23,таблица!$A$3:$B$50,2,FALSE),0)</f>
        <v>31</v>
      </c>
      <c r="AE23" s="24"/>
      <c r="AF23" s="56">
        <f>IFERROR(VLOOKUP(AE23,таблица!$A$3:$B$50,2,FALSE),0)</f>
        <v>0</v>
      </c>
      <c r="AG23" s="24"/>
      <c r="AH23" s="56">
        <f>IFERROR(VLOOKUP(AG23,таблица!$A$3:$B$50,2,FALSE),0)</f>
        <v>0</v>
      </c>
      <c r="AI23" s="27">
        <v>11</v>
      </c>
      <c r="AJ23" s="15">
        <f>IFERROR(VLOOKUP(AI23,таблица!$A$3:$B$50,2,FALSE),0)</f>
        <v>34</v>
      </c>
      <c r="AK23" s="27">
        <v>4</v>
      </c>
      <c r="AL23" s="15">
        <f>IFERROR(VLOOKUP(AK23,таблица!$A$3:$B$50,2,FALSE),0)</f>
        <v>42</v>
      </c>
      <c r="AM23" s="39">
        <f>SUM(D23,F23,H23,J23,L23,N23,T23,V23,X23,Z23,AJ23,AL23)</f>
        <v>365</v>
      </c>
      <c r="AN23" s="20">
        <f t="shared" si="0"/>
        <v>365</v>
      </c>
      <c r="AO23" s="21">
        <v>13</v>
      </c>
      <c r="AP23" s="26">
        <f t="shared" si="1"/>
        <v>36</v>
      </c>
    </row>
    <row r="24" spans="1:42" ht="24.95" customHeight="1" x14ac:dyDescent="0.25">
      <c r="A24" s="43">
        <v>9</v>
      </c>
      <c r="B24" s="49">
        <v>46</v>
      </c>
      <c r="C24" s="25" t="s">
        <v>13</v>
      </c>
      <c r="D24" s="12">
        <v>41.5</v>
      </c>
      <c r="E24" s="17">
        <v>17</v>
      </c>
      <c r="F24" s="12">
        <f>IFERROR(VLOOKUP(E24,таблица!$A$3:$B$50,2,FALSE),0)</f>
        <v>28</v>
      </c>
      <c r="G24" s="22">
        <v>11</v>
      </c>
      <c r="H24" s="13">
        <f>IFERROR(VLOOKUP(G24,таблица!$A$3:$B$50,2,FALSE),0)</f>
        <v>34</v>
      </c>
      <c r="I24" s="22">
        <v>13</v>
      </c>
      <c r="J24" s="13">
        <f>IFERROR(VLOOKUP(I24,таблица!$A$3:$B$50,2,FALSE),0)</f>
        <v>32</v>
      </c>
      <c r="K24" s="24"/>
      <c r="L24" s="56">
        <f>IFERROR(VLOOKUP(K24,таблица!$A$3:$B$50,2,FALSE),0)</f>
        <v>0</v>
      </c>
      <c r="M24" s="24"/>
      <c r="N24" s="56">
        <f>IFERROR(VLOOKUP(M24,таблица!$A$3:$B$50,2,FALSE),0)</f>
        <v>0</v>
      </c>
      <c r="O24" s="45"/>
      <c r="P24" s="58">
        <f>IFERROR(VLOOKUP(O24,таблица!$A$3:$B$50,2,FALSE),0)</f>
        <v>0</v>
      </c>
      <c r="Q24" s="45"/>
      <c r="R24" s="58">
        <f>IFERROR(VLOOKUP(Q24,таблица!$A$3:$B$50,2,FALSE),0)</f>
        <v>0</v>
      </c>
      <c r="S24" s="23">
        <v>7</v>
      </c>
      <c r="T24" s="16">
        <f>IFERROR(VLOOKUP(S24,таблица!$A$3:$B$50,2,FALSE),0)</f>
        <v>38</v>
      </c>
      <c r="U24" s="23">
        <v>8</v>
      </c>
      <c r="V24" s="16">
        <f>IFERROR(VLOOKUP(U24,таблица!$A$3:$B$50,2,FALSE),0)</f>
        <v>37</v>
      </c>
      <c r="W24" s="17" t="s">
        <v>11</v>
      </c>
      <c r="X24" s="12">
        <f>IFERROR(VLOOKUP(W24,таблица!$A$3:$B$50,2,FALSE),0)</f>
        <v>0</v>
      </c>
      <c r="Y24" s="17" t="s">
        <v>11</v>
      </c>
      <c r="Z24" s="12">
        <f>IFERROR(VLOOKUP(Y24,таблица!$A$3:$B$50,2,FALSE),0)</f>
        <v>0</v>
      </c>
      <c r="AA24" s="22">
        <v>11</v>
      </c>
      <c r="AB24" s="13">
        <f>IFERROR(VLOOKUP(AA24,таблица!$A$3:$B$50,2,FALSE),0)</f>
        <v>34</v>
      </c>
      <c r="AC24" s="22">
        <v>11</v>
      </c>
      <c r="AD24" s="13">
        <f>IFERROR(VLOOKUP(AC24,таблица!$A$3:$B$50,2,FALSE),0)</f>
        <v>34</v>
      </c>
      <c r="AE24" s="24"/>
      <c r="AF24" s="56">
        <f>IFERROR(VLOOKUP(AE24,таблица!$A$3:$B$50,2,FALSE),0)</f>
        <v>0</v>
      </c>
      <c r="AG24" s="24"/>
      <c r="AH24" s="56">
        <f>IFERROR(VLOOKUP(AG24,таблица!$A$3:$B$50,2,FALSE),0)</f>
        <v>0</v>
      </c>
      <c r="AI24" s="27">
        <v>14</v>
      </c>
      <c r="AJ24" s="15">
        <f>IFERROR(VLOOKUP(AI24,таблица!$A$3:$B$50,2,FALSE),0)</f>
        <v>31</v>
      </c>
      <c r="AK24" s="27">
        <v>6</v>
      </c>
      <c r="AL24" s="15">
        <f>IFERROR(VLOOKUP(AK24,таблица!$A$3:$B$50,2,FALSE),0)</f>
        <v>39</v>
      </c>
      <c r="AM24" s="39">
        <f>SUM(D24,F24,H24,J24,T24,V24,X24,Z24,AB24,AD24,AJ24,AL24)</f>
        <v>348.5</v>
      </c>
      <c r="AN24" s="20">
        <f t="shared" si="0"/>
        <v>348.5</v>
      </c>
      <c r="AO24" s="21">
        <v>14</v>
      </c>
      <c r="AP24" s="26">
        <f t="shared" si="1"/>
        <v>46</v>
      </c>
    </row>
    <row r="25" spans="1:42" ht="24.95" customHeight="1" x14ac:dyDescent="0.25">
      <c r="A25" s="43">
        <v>6</v>
      </c>
      <c r="B25" s="49">
        <v>42</v>
      </c>
      <c r="C25" s="25">
        <v>17</v>
      </c>
      <c r="D25" s="12">
        <f>IFERROR(VLOOKUP(C25,таблица!$A$3:$B$50,2,FALSE),0)</f>
        <v>28</v>
      </c>
      <c r="E25" s="17">
        <v>12</v>
      </c>
      <c r="F25" s="12">
        <f>IFERROR(VLOOKUP(E25,таблица!$A$3:$B$50,2,FALSE),0)</f>
        <v>33</v>
      </c>
      <c r="G25" s="22"/>
      <c r="H25" s="55">
        <f>IFERROR(VLOOKUP(G25,таблица!$A$3:$B$50,2,FALSE),0)</f>
        <v>0</v>
      </c>
      <c r="I25" s="22"/>
      <c r="J25" s="55">
        <f>IFERROR(VLOOKUP(I25,таблица!$A$3:$B$50,2,FALSE),0)</f>
        <v>0</v>
      </c>
      <c r="K25" s="24">
        <v>9</v>
      </c>
      <c r="L25" s="14">
        <f>IFERROR(VLOOKUP(K25,таблица!$A$3:$B$50,2,FALSE),0)</f>
        <v>36</v>
      </c>
      <c r="M25" s="24">
        <v>6</v>
      </c>
      <c r="N25" s="14">
        <f>IFERROR(VLOOKUP(M25,таблица!$A$3:$B$50,2,FALSE),0)</f>
        <v>39</v>
      </c>
      <c r="O25" s="45"/>
      <c r="P25" s="58">
        <f>IFERROR(VLOOKUP(O25,таблица!$A$3:$B$50,2,FALSE),0)</f>
        <v>0</v>
      </c>
      <c r="Q25" s="45"/>
      <c r="R25" s="58">
        <f>IFERROR(VLOOKUP(Q25,таблица!$A$3:$B$50,2,FALSE),0)</f>
        <v>0</v>
      </c>
      <c r="S25" s="23">
        <v>11</v>
      </c>
      <c r="T25" s="16">
        <f>IFERROR(VLOOKUP(S25,таблица!$A$3:$B$50,2,FALSE),0)</f>
        <v>34</v>
      </c>
      <c r="U25" s="23">
        <v>5</v>
      </c>
      <c r="V25" s="16">
        <f>IFERROR(VLOOKUP(U25,таблица!$A$3:$B$50,2,FALSE),0)</f>
        <v>40</v>
      </c>
      <c r="W25" s="17" t="s">
        <v>11</v>
      </c>
      <c r="X25" s="12">
        <f>IFERROR(VLOOKUP(W25,таблица!$A$3:$B$50,2,FALSE),0)</f>
        <v>0</v>
      </c>
      <c r="Y25" s="17" t="s">
        <v>11</v>
      </c>
      <c r="Z25" s="12">
        <f>IFERROR(VLOOKUP(Y25,таблица!$A$3:$B$50,2,FALSE),0)</f>
        <v>0</v>
      </c>
      <c r="AA25" s="22">
        <v>9</v>
      </c>
      <c r="AB25" s="13">
        <f>IFERROR(VLOOKUP(AA25,таблица!$A$3:$B$50,2,FALSE),0)</f>
        <v>36</v>
      </c>
      <c r="AC25" s="22">
        <v>12</v>
      </c>
      <c r="AD25" s="13">
        <f>IFERROR(VLOOKUP(AC25,таблица!$A$3:$B$50,2,FALSE),0)</f>
        <v>33</v>
      </c>
      <c r="AE25" s="24"/>
      <c r="AF25" s="56">
        <f>IFERROR(VLOOKUP(AE25,таблица!$A$3:$B$50,2,FALSE),0)</f>
        <v>0</v>
      </c>
      <c r="AG25" s="24"/>
      <c r="AH25" s="56">
        <f>IFERROR(VLOOKUP(AG25,таблица!$A$3:$B$50,2,FALSE),0)</f>
        <v>0</v>
      </c>
      <c r="AI25" s="27">
        <v>10</v>
      </c>
      <c r="AJ25" s="15">
        <f>IFERROR(VLOOKUP(AI25,таблица!$A$3:$B$50,2,FALSE),0)</f>
        <v>35</v>
      </c>
      <c r="AK25" s="27">
        <v>14</v>
      </c>
      <c r="AL25" s="15">
        <f>IFERROR(VLOOKUP(AK25,таблица!$A$3:$B$50,2,FALSE),0)</f>
        <v>31</v>
      </c>
      <c r="AM25" s="39">
        <f>SUM(D25,F25,L25,N25,T25,V25,X25,Z25,AB25,AD25,AJ25,AL25)</f>
        <v>345</v>
      </c>
      <c r="AN25" s="20">
        <f t="shared" si="0"/>
        <v>345</v>
      </c>
      <c r="AO25" s="21">
        <v>15</v>
      </c>
      <c r="AP25" s="26">
        <f t="shared" si="1"/>
        <v>42</v>
      </c>
    </row>
    <row r="26" spans="1:42" ht="24.95" customHeight="1" x14ac:dyDescent="0.25">
      <c r="A26" s="43">
        <v>18</v>
      </c>
      <c r="B26" s="49" t="s">
        <v>9</v>
      </c>
      <c r="C26" s="47" t="s">
        <v>12</v>
      </c>
      <c r="D26" s="12">
        <v>49</v>
      </c>
      <c r="E26" s="17" t="s">
        <v>12</v>
      </c>
      <c r="F26" s="12">
        <v>49</v>
      </c>
      <c r="G26" s="22">
        <v>12</v>
      </c>
      <c r="H26" s="13">
        <f>IFERROR(VLOOKUP(G26,таблица!$A$3:$B$50,2,FALSE),0)</f>
        <v>33</v>
      </c>
      <c r="I26" s="22">
        <v>2</v>
      </c>
      <c r="J26" s="55">
        <f>IFERROR(VLOOKUP(I26,таблица!$A$3:$B$50,2,FALSE),0)</f>
        <v>47</v>
      </c>
      <c r="K26" s="24">
        <v>2</v>
      </c>
      <c r="L26" s="14">
        <f>IFERROR(VLOOKUP(K26,таблица!$A$3:$B$50,2,FALSE),0)</f>
        <v>47</v>
      </c>
      <c r="M26" s="24"/>
      <c r="N26" s="14">
        <f>IFERROR(VLOOKUP(M26,таблица!$A$3:$B$50,2,FALSE),0)</f>
        <v>0</v>
      </c>
      <c r="O26" s="45"/>
      <c r="P26" s="58">
        <f>IFERROR(VLOOKUP(O26,таблица!$A$3:$B$50,2,FALSE),0)</f>
        <v>0</v>
      </c>
      <c r="Q26" s="45"/>
      <c r="R26" s="58">
        <f>IFERROR(VLOOKUP(Q26,таблица!$A$3:$B$50,2,FALSE),0)</f>
        <v>0</v>
      </c>
      <c r="S26" s="23">
        <v>1</v>
      </c>
      <c r="T26" s="16">
        <f>IFERROR(VLOOKUP(S26,таблица!$A$3:$B$50,2,FALSE),0)</f>
        <v>50</v>
      </c>
      <c r="U26" s="23">
        <v>3</v>
      </c>
      <c r="V26" s="16">
        <f>IFERROR(VLOOKUP(U26,таблица!$A$3:$B$50,2,FALSE),0)</f>
        <v>44</v>
      </c>
      <c r="W26" s="17" t="s">
        <v>11</v>
      </c>
      <c r="X26" s="57">
        <f>IFERROR(VLOOKUP(W26,таблица!$A$3:$B$50,2,FALSE),0)</f>
        <v>0</v>
      </c>
      <c r="Y26" s="17" t="s">
        <v>11</v>
      </c>
      <c r="Z26" s="57">
        <f>IFERROR(VLOOKUP(Y26,таблица!$A$3:$B$50,2,FALSE),0)</f>
        <v>0</v>
      </c>
      <c r="AA26" s="22"/>
      <c r="AB26" s="13">
        <f>IFERROR(VLOOKUP(AA26,таблица!$A$3:$B$50,2,FALSE),0)</f>
        <v>0</v>
      </c>
      <c r="AC26" s="22"/>
      <c r="AD26" s="13">
        <f>IFERROR(VLOOKUP(AC26,таблица!$A$3:$B$50,2,FALSE),0)</f>
        <v>0</v>
      </c>
      <c r="AE26" s="24"/>
      <c r="AF26" s="56">
        <f>IFERROR(VLOOKUP(AE26,таблица!$A$3:$B$50,2,FALSE),0)</f>
        <v>0</v>
      </c>
      <c r="AG26" s="24">
        <v>1</v>
      </c>
      <c r="AH26" s="14">
        <f>IFERROR(VLOOKUP(AG26,таблица!$A$3:$B$50,2,FALSE),0)</f>
        <v>50</v>
      </c>
      <c r="AI26" s="27"/>
      <c r="AJ26" s="15">
        <f>IFERROR(VLOOKUP(AI26,таблица!$A$3:$B$50,2,FALSE),0)</f>
        <v>0</v>
      </c>
      <c r="AK26" s="27"/>
      <c r="AL26" s="15">
        <f>IFERROR(VLOOKUP(AK26,таблица!$A$3:$B$50,2,FALSE),0)</f>
        <v>0</v>
      </c>
      <c r="AM26" s="39">
        <f>SUM(D26,F26,H26,L26,N26,T26,V26,AB26,AD26,AH26,AJ26,AL26)</f>
        <v>322</v>
      </c>
      <c r="AN26" s="20">
        <f t="shared" si="0"/>
        <v>322</v>
      </c>
      <c r="AO26" s="21">
        <v>16</v>
      </c>
      <c r="AP26" s="26" t="str">
        <f t="shared" si="1"/>
        <v>17 инт</v>
      </c>
    </row>
    <row r="27" spans="1:42" ht="24.95" customHeight="1" x14ac:dyDescent="0.25">
      <c r="A27" s="43">
        <v>14</v>
      </c>
      <c r="B27" s="49">
        <v>58</v>
      </c>
      <c r="C27" s="25">
        <v>9</v>
      </c>
      <c r="D27" s="12">
        <f>IFERROR(VLOOKUP(C27,таблица!$A$3:$B$50,2,FALSE),0)</f>
        <v>36</v>
      </c>
      <c r="E27" s="48">
        <v>9</v>
      </c>
      <c r="F27" s="12">
        <f>IFERROR(VLOOKUP(E27,таблица!$A$3:$B$50,2,FALSE),0)</f>
        <v>36</v>
      </c>
      <c r="G27" s="22"/>
      <c r="H27" s="13">
        <f>IFERROR(VLOOKUP(G27,таблица!$A$3:$B$50,2,FALSE),0)</f>
        <v>0</v>
      </c>
      <c r="I27" s="22"/>
      <c r="J27" s="13">
        <f>IFERROR(VLOOKUP(I27,таблица!$A$3:$B$50,2,FALSE),0)</f>
        <v>0</v>
      </c>
      <c r="K27" s="24"/>
      <c r="L27" s="14">
        <f>IFERROR(VLOOKUP(K27,таблица!$A$3:$B$50,2,FALSE),0)</f>
        <v>0</v>
      </c>
      <c r="M27" s="24"/>
      <c r="N27" s="14">
        <f>IFERROR(VLOOKUP(M27,таблица!$A$3:$B$50,2,FALSE),0)</f>
        <v>0</v>
      </c>
      <c r="O27" s="45"/>
      <c r="P27" s="15">
        <f>IFERROR(VLOOKUP(O27,таблица!$A$3:$B$50,2,FALSE),0)</f>
        <v>0</v>
      </c>
      <c r="Q27" s="45"/>
      <c r="R27" s="15">
        <f>IFERROR(VLOOKUP(Q27,таблица!$A$3:$B$50,2,FALSE),0)</f>
        <v>0</v>
      </c>
      <c r="S27" s="23"/>
      <c r="T27" s="16">
        <f>IFERROR(VLOOKUP(S27,таблица!$A$3:$B$50,2,FALSE),0)</f>
        <v>0</v>
      </c>
      <c r="U27" s="23"/>
      <c r="V27" s="16">
        <f>IFERROR(VLOOKUP(U27,таблица!$A$3:$B$50,2,FALSE),0)</f>
        <v>0</v>
      </c>
      <c r="W27" s="17" t="s">
        <v>11</v>
      </c>
      <c r="X27" s="12">
        <f>IFERROR(VLOOKUP(W27,таблица!$A$3:$B$50,2,FALSE),0)</f>
        <v>0</v>
      </c>
      <c r="Y27" s="17" t="s">
        <v>11</v>
      </c>
      <c r="Z27" s="12">
        <f>IFERROR(VLOOKUP(Y27,таблица!$A$3:$B$50,2,FALSE),0)</f>
        <v>0</v>
      </c>
      <c r="AA27" s="22"/>
      <c r="AB27" s="55">
        <f>IFERROR(VLOOKUP(AA27,таблица!$A$3:$B$50,2,FALSE),0)</f>
        <v>0</v>
      </c>
      <c r="AC27" s="22"/>
      <c r="AD27" s="55">
        <f>IFERROR(VLOOKUP(AC27,таблица!$A$3:$B$50,2,FALSE),0)</f>
        <v>0</v>
      </c>
      <c r="AE27" s="24"/>
      <c r="AF27" s="56">
        <f>IFERROR(VLOOKUP(AE27,таблица!$A$3:$B$50,2,FALSE),0)</f>
        <v>0</v>
      </c>
      <c r="AG27" s="24"/>
      <c r="AH27" s="56">
        <f>IFERROR(VLOOKUP(AG27,таблица!$A$3:$B$50,2,FALSE),0)</f>
        <v>0</v>
      </c>
      <c r="AI27" s="27"/>
      <c r="AJ27" s="58">
        <f>IFERROR(VLOOKUP(AI27,таблица!$A$3:$B$50,2,FALSE),0)</f>
        <v>0</v>
      </c>
      <c r="AK27" s="27"/>
      <c r="AL27" s="58">
        <f>IFERROR(VLOOKUP(AK27,таблица!$A$3:$B$50,2,FALSE),0)</f>
        <v>0</v>
      </c>
      <c r="AM27" s="39">
        <f>SUM(D27,F27,H27,J27,L27,N27,P27,R27,T27,V27,X27,Z27)</f>
        <v>72</v>
      </c>
      <c r="AN27" s="20">
        <f t="shared" si="0"/>
        <v>72</v>
      </c>
      <c r="AO27" s="21">
        <v>17</v>
      </c>
      <c r="AP27" s="26">
        <f t="shared" si="1"/>
        <v>58</v>
      </c>
    </row>
    <row r="28" spans="1:42" ht="24.95" customHeight="1" x14ac:dyDescent="0.25">
      <c r="A28" s="43">
        <v>16</v>
      </c>
      <c r="B28" s="49">
        <v>63</v>
      </c>
      <c r="C28" s="25">
        <v>15</v>
      </c>
      <c r="D28" s="12">
        <f>IFERROR(VLOOKUP(C28,таблица!$A$3:$B$50,2,FALSE),0)</f>
        <v>30</v>
      </c>
      <c r="E28" s="17">
        <v>16</v>
      </c>
      <c r="F28" s="12">
        <f>IFERROR(VLOOKUP(E28,таблица!$A$3:$B$50,2,FALSE),0)</f>
        <v>29</v>
      </c>
      <c r="G28" s="22"/>
      <c r="H28" s="13">
        <f>IFERROR(VLOOKUP(G28,таблица!$A$3:$B$50,2,FALSE),0)</f>
        <v>0</v>
      </c>
      <c r="I28" s="22"/>
      <c r="J28" s="13">
        <f>IFERROR(VLOOKUP(I28,таблица!$A$3:$B$50,2,FALSE),0)</f>
        <v>0</v>
      </c>
      <c r="K28" s="24"/>
      <c r="L28" s="14">
        <f>IFERROR(VLOOKUP(K28,таблица!$A$3:$B$50,2,FALSE),0)</f>
        <v>0</v>
      </c>
      <c r="M28" s="24"/>
      <c r="N28" s="14">
        <f>IFERROR(VLOOKUP(M28,таблица!$A$3:$B$50,2,FALSE),0)</f>
        <v>0</v>
      </c>
      <c r="O28" s="45"/>
      <c r="P28" s="15">
        <f>IFERROR(VLOOKUP(O28,таблица!$A$3:$B$50,2,FALSE),0)</f>
        <v>0</v>
      </c>
      <c r="Q28" s="45"/>
      <c r="R28" s="15">
        <f>IFERROR(VLOOKUP(Q28,таблица!$A$3:$B$50,2,FALSE),0)</f>
        <v>0</v>
      </c>
      <c r="S28" s="23"/>
      <c r="T28" s="16">
        <f>IFERROR(VLOOKUP(S28,таблица!$A$3:$B$50,2,FALSE),0)</f>
        <v>0</v>
      </c>
      <c r="U28" s="23"/>
      <c r="V28" s="16">
        <f>IFERROR(VLOOKUP(U28,таблица!$A$3:$B$50,2,FALSE),0)</f>
        <v>0</v>
      </c>
      <c r="W28" s="17" t="s">
        <v>11</v>
      </c>
      <c r="X28" s="12">
        <f>IFERROR(VLOOKUP(W28,таблица!$A$3:$B$50,2,FALSE),0)</f>
        <v>0</v>
      </c>
      <c r="Y28" s="17" t="s">
        <v>11</v>
      </c>
      <c r="Z28" s="12">
        <f>IFERROR(VLOOKUP(Y28,таблица!$A$3:$B$50,2,FALSE),0)</f>
        <v>0</v>
      </c>
      <c r="AA28" s="22"/>
      <c r="AB28" s="55">
        <f>IFERROR(VLOOKUP(AA28,таблица!$A$3:$B$50,2,FALSE),0)</f>
        <v>0</v>
      </c>
      <c r="AC28" s="22"/>
      <c r="AD28" s="55">
        <f>IFERROR(VLOOKUP(AC28,таблица!$A$3:$B$50,2,FALSE),0)</f>
        <v>0</v>
      </c>
      <c r="AE28" s="24"/>
      <c r="AF28" s="56">
        <f>IFERROR(VLOOKUP(AE28,таблица!$A$3:$B$50,2,FALSE),0)</f>
        <v>0</v>
      </c>
      <c r="AG28" s="24"/>
      <c r="AH28" s="56">
        <f>IFERROR(VLOOKUP(AG28,таблица!$A$3:$B$50,2,FALSE),0)</f>
        <v>0</v>
      </c>
      <c r="AI28" s="27"/>
      <c r="AJ28" s="58">
        <f>IFERROR(VLOOKUP(AI28,таблица!$A$3:$B$50,2,FALSE),0)</f>
        <v>0</v>
      </c>
      <c r="AK28" s="27"/>
      <c r="AL28" s="58">
        <f>IFERROR(VLOOKUP(AK28,таблица!$A$3:$B$50,2,FALSE),0)</f>
        <v>0</v>
      </c>
      <c r="AM28" s="39">
        <f>SUM(D28,F28,H28,J28,L28,N28,P28,R28,T28,V28,X28,Z28)</f>
        <v>59</v>
      </c>
      <c r="AN28" s="20">
        <f t="shared" si="0"/>
        <v>59</v>
      </c>
      <c r="AO28" s="21">
        <v>18</v>
      </c>
      <c r="AP28" s="26">
        <f t="shared" si="1"/>
        <v>63</v>
      </c>
    </row>
    <row r="29" spans="1:42" ht="24.95" customHeight="1" x14ac:dyDescent="0.25">
      <c r="A29" s="43">
        <v>19</v>
      </c>
      <c r="B29" s="49" t="s">
        <v>8</v>
      </c>
      <c r="C29" s="25"/>
      <c r="D29" s="12">
        <f>IFERROR(VLOOKUP(C29,таблица!$A$3:$B$50,2,FALSE),0)</f>
        <v>0</v>
      </c>
      <c r="E29" s="17"/>
      <c r="F29" s="12">
        <f>IFERROR(VLOOKUP(E29,таблица!$A$3:$B$50,2,FALSE),0)</f>
        <v>0</v>
      </c>
      <c r="G29" s="22"/>
      <c r="H29" s="13">
        <f>IFERROR(VLOOKUP(G29,таблица!$A$3:$B$50,2,FALSE),0)</f>
        <v>0</v>
      </c>
      <c r="I29" s="22"/>
      <c r="J29" s="13">
        <f>IFERROR(VLOOKUP(I29,таблица!$A$3:$B$50,2,FALSE),0)</f>
        <v>0</v>
      </c>
      <c r="K29" s="24"/>
      <c r="L29" s="14">
        <f>IFERROR(VLOOKUP(K29,таблица!$A$3:$B$50,2,FALSE),0)</f>
        <v>0</v>
      </c>
      <c r="M29" s="24"/>
      <c r="N29" s="14">
        <f>IFERROR(VLOOKUP(M29,таблица!$A$3:$B$50,2,FALSE),0)</f>
        <v>0</v>
      </c>
      <c r="O29" s="45"/>
      <c r="P29" s="15">
        <f>IFERROR(VLOOKUP(O29,таблица!$A$3:$B$50,2,FALSE),0)</f>
        <v>0</v>
      </c>
      <c r="Q29" s="45"/>
      <c r="R29" s="15">
        <f>IFERROR(VLOOKUP(Q29,таблица!$A$3:$B$50,2,FALSE),0)</f>
        <v>0</v>
      </c>
      <c r="S29" s="23"/>
      <c r="T29" s="16">
        <f>IFERROR(VLOOKUP(S29,таблица!$A$3:$B$50,2,FALSE),0)</f>
        <v>0</v>
      </c>
      <c r="U29" s="23"/>
      <c r="V29" s="16">
        <f>IFERROR(VLOOKUP(U29,таблица!$A$3:$B$50,2,FALSE),0)</f>
        <v>0</v>
      </c>
      <c r="W29" s="17" t="s">
        <v>11</v>
      </c>
      <c r="X29" s="12">
        <f>IFERROR(VLOOKUP(W29,таблица!$A$3:$B$50,2,FALSE),0)</f>
        <v>0</v>
      </c>
      <c r="Y29" s="17" t="s">
        <v>11</v>
      </c>
      <c r="Z29" s="12">
        <f>IFERROR(VLOOKUP(Y29,таблица!$A$3:$B$50,2,FALSE),0)</f>
        <v>0</v>
      </c>
      <c r="AA29" s="22"/>
      <c r="AB29" s="55">
        <f>IFERROR(VLOOKUP(AA29,таблица!$A$3:$B$50,2,FALSE),0)</f>
        <v>0</v>
      </c>
      <c r="AC29" s="22"/>
      <c r="AD29" s="55">
        <f>IFERROR(VLOOKUP(AC29,таблица!$A$3:$B$50,2,FALSE),0)</f>
        <v>0</v>
      </c>
      <c r="AE29" s="24"/>
      <c r="AF29" s="56">
        <f>IFERROR(VLOOKUP(AE29,таблица!$A$3:$B$50,2,FALSE),0)</f>
        <v>0</v>
      </c>
      <c r="AG29" s="24"/>
      <c r="AH29" s="56">
        <f>IFERROR(VLOOKUP(AG29,таблица!$A$3:$B$50,2,FALSE),0)</f>
        <v>0</v>
      </c>
      <c r="AI29" s="27"/>
      <c r="AJ29" s="58">
        <f>IFERROR(VLOOKUP(AI29,таблица!$A$3:$B$50,2,FALSE),0)</f>
        <v>0</v>
      </c>
      <c r="AK29" s="60"/>
      <c r="AL29" s="58">
        <f>IFERROR(VLOOKUP(AK29,таблица!$A$3:$B$50,2,FALSE),0)</f>
        <v>0</v>
      </c>
      <c r="AM29" s="39">
        <f>SUM(D29,F29,H29,J29,L29,N29,P29,R29,T29,V29,X29,Z29)</f>
        <v>0</v>
      </c>
      <c r="AN29" s="20">
        <f t="shared" si="0"/>
        <v>0</v>
      </c>
      <c r="AO29" s="21">
        <v>19</v>
      </c>
      <c r="AP29" s="26" t="str">
        <f t="shared" si="1"/>
        <v>ЦО</v>
      </c>
    </row>
  </sheetData>
  <autoFilter ref="A10:AP29">
    <sortState ref="A11:AP29">
      <sortCondition descending="1" ref="AN10:AN29"/>
    </sortState>
  </autoFilter>
  <mergeCells count="73"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  <mergeCell ref="M8:M9"/>
    <mergeCell ref="N8:N9"/>
    <mergeCell ref="O8:O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L8:L9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Q8:Q9"/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  <mergeCell ref="AM6:AM9"/>
    <mergeCell ref="AC7:AD7"/>
    <mergeCell ref="AE7:AF7"/>
    <mergeCell ref="AG7:AH7"/>
    <mergeCell ref="AI7:AJ7"/>
    <mergeCell ref="AA7:AB7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29"/>
  <sheetViews>
    <sheetView tabSelected="1" topLeftCell="D4" zoomScale="60" zoomScaleNormal="60" workbookViewId="0">
      <selection activeCell="AR22" sqref="AR22"/>
    </sheetView>
  </sheetViews>
  <sheetFormatPr defaultRowHeight="15" x14ac:dyDescent="0.25"/>
  <cols>
    <col min="1" max="1" width="4.7109375" style="1" customWidth="1"/>
    <col min="2" max="2" width="7.42578125" style="1" customWidth="1"/>
    <col min="3" max="3" width="7.7109375" style="1" customWidth="1"/>
    <col min="4" max="4" width="7.7109375" customWidth="1"/>
    <col min="5" max="5" width="7.7109375" style="1" customWidth="1"/>
    <col min="6" max="6" width="7.7109375" customWidth="1"/>
    <col min="7" max="7" width="7.7109375" style="1" customWidth="1"/>
    <col min="8" max="8" width="7.7109375" customWidth="1"/>
    <col min="9" max="9" width="7.7109375" style="1" customWidth="1"/>
    <col min="10" max="10" width="7.7109375" customWidth="1"/>
    <col min="11" max="11" width="7.7109375" style="37" customWidth="1"/>
    <col min="12" max="12" width="7.7109375" style="38" customWidth="1"/>
    <col min="13" max="13" width="7.7109375" style="37" customWidth="1"/>
    <col min="14" max="14" width="7.7109375" style="38" customWidth="1"/>
    <col min="15" max="15" width="7.7109375" style="37" customWidth="1"/>
    <col min="16" max="16" width="7.7109375" style="38" customWidth="1"/>
    <col min="17" max="17" width="7.7109375" style="37" customWidth="1"/>
    <col min="18" max="18" width="7.7109375" style="38" customWidth="1"/>
    <col min="19" max="19" width="7.7109375" style="37" customWidth="1"/>
    <col min="20" max="20" width="7.7109375" style="38" customWidth="1"/>
    <col min="21" max="21" width="7.7109375" style="37" customWidth="1"/>
    <col min="22" max="22" width="7.7109375" style="38" customWidth="1"/>
    <col min="23" max="23" width="7.7109375" style="37" customWidth="1"/>
    <col min="24" max="24" width="7.7109375" style="38" customWidth="1"/>
    <col min="25" max="25" width="7.7109375" style="37" customWidth="1"/>
    <col min="26" max="26" width="7.7109375" style="38" customWidth="1"/>
    <col min="27" max="27" width="7.7109375" style="1" customWidth="1"/>
    <col min="28" max="28" width="7.7109375" customWidth="1"/>
    <col min="29" max="29" width="7.7109375" style="1" customWidth="1"/>
    <col min="30" max="30" width="7.7109375" customWidth="1"/>
    <col min="31" max="31" width="7.7109375" style="1" customWidth="1"/>
    <col min="32" max="32" width="7.7109375" customWidth="1"/>
    <col min="33" max="33" width="7.7109375" style="1" customWidth="1"/>
    <col min="34" max="34" width="7.7109375" customWidth="1"/>
    <col min="35" max="35" width="7.7109375" style="1" customWidth="1"/>
    <col min="36" max="36" width="7.7109375" customWidth="1"/>
    <col min="37" max="37" width="7.7109375" style="1" customWidth="1"/>
    <col min="38" max="38" width="7.7109375" customWidth="1"/>
    <col min="39" max="39" width="12.7109375" hidden="1" customWidth="1"/>
    <col min="40" max="40" width="10.85546875" customWidth="1"/>
    <col min="41" max="41" width="10.5703125" customWidth="1"/>
  </cols>
  <sheetData>
    <row r="1" spans="1:42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42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</row>
    <row r="3" spans="1:42" ht="24" customHeight="1" x14ac:dyDescent="0.45">
      <c r="A3" s="62" t="s">
        <v>24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</row>
    <row r="4" spans="1:42" ht="24" customHeight="1" x14ac:dyDescent="0.3">
      <c r="A4" s="28"/>
      <c r="B4" s="28"/>
      <c r="C4" s="28"/>
      <c r="D4" s="28"/>
      <c r="E4" s="19"/>
      <c r="F4" s="19"/>
      <c r="G4" s="19"/>
      <c r="H4" s="19"/>
      <c r="I4" s="19"/>
      <c r="J4" s="19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42" ht="19.5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</row>
    <row r="6" spans="1:42" ht="57" customHeight="1" x14ac:dyDescent="0.25">
      <c r="A6" s="64" t="s">
        <v>4</v>
      </c>
      <c r="B6" s="65" t="s">
        <v>3</v>
      </c>
      <c r="C6" s="106" t="s">
        <v>14</v>
      </c>
      <c r="D6" s="106"/>
      <c r="E6" s="106"/>
      <c r="F6" s="106"/>
      <c r="G6" s="67" t="s">
        <v>15</v>
      </c>
      <c r="H6" s="67"/>
      <c r="I6" s="67"/>
      <c r="J6" s="67"/>
      <c r="K6" s="68" t="s">
        <v>20</v>
      </c>
      <c r="L6" s="68"/>
      <c r="M6" s="68"/>
      <c r="N6" s="68"/>
      <c r="O6" s="69" t="s">
        <v>19</v>
      </c>
      <c r="P6" s="69"/>
      <c r="Q6" s="69"/>
      <c r="R6" s="69"/>
      <c r="S6" s="83" t="s">
        <v>21</v>
      </c>
      <c r="T6" s="83"/>
      <c r="U6" s="83"/>
      <c r="V6" s="83"/>
      <c r="W6" s="84" t="s">
        <v>22</v>
      </c>
      <c r="X6" s="84"/>
      <c r="Y6" s="84"/>
      <c r="Z6" s="84"/>
      <c r="AA6" s="67" t="s">
        <v>26</v>
      </c>
      <c r="AB6" s="67"/>
      <c r="AC6" s="67"/>
      <c r="AD6" s="67"/>
      <c r="AE6" s="85" t="s">
        <v>25</v>
      </c>
      <c r="AF6" s="85"/>
      <c r="AG6" s="85"/>
      <c r="AH6" s="85"/>
      <c r="AI6" s="86" t="s">
        <v>23</v>
      </c>
      <c r="AJ6" s="86"/>
      <c r="AK6" s="86"/>
      <c r="AL6" s="86"/>
      <c r="AM6" s="70" t="s">
        <v>1</v>
      </c>
      <c r="AN6" s="74" t="s">
        <v>10</v>
      </c>
      <c r="AO6" s="77" t="s">
        <v>2</v>
      </c>
      <c r="AP6" s="65" t="s">
        <v>3</v>
      </c>
    </row>
    <row r="7" spans="1:42" ht="28.5" customHeight="1" x14ac:dyDescent="0.25">
      <c r="A7" s="64"/>
      <c r="B7" s="65"/>
      <c r="C7" s="80" t="s">
        <v>6</v>
      </c>
      <c r="D7" s="80"/>
      <c r="E7" s="80" t="s">
        <v>7</v>
      </c>
      <c r="F7" s="80"/>
      <c r="G7" s="71" t="s">
        <v>6</v>
      </c>
      <c r="H7" s="71"/>
      <c r="I7" s="71" t="s">
        <v>7</v>
      </c>
      <c r="J7" s="71"/>
      <c r="K7" s="81" t="s">
        <v>6</v>
      </c>
      <c r="L7" s="81"/>
      <c r="M7" s="81" t="s">
        <v>7</v>
      </c>
      <c r="N7" s="81"/>
      <c r="O7" s="82" t="s">
        <v>6</v>
      </c>
      <c r="P7" s="82"/>
      <c r="Q7" s="82" t="s">
        <v>7</v>
      </c>
      <c r="R7" s="82"/>
      <c r="S7" s="95" t="s">
        <v>6</v>
      </c>
      <c r="T7" s="95"/>
      <c r="U7" s="95" t="s">
        <v>7</v>
      </c>
      <c r="V7" s="95"/>
      <c r="W7" s="96" t="s">
        <v>6</v>
      </c>
      <c r="X7" s="96"/>
      <c r="Y7" s="96" t="s">
        <v>7</v>
      </c>
      <c r="Z7" s="96"/>
      <c r="AA7" s="71" t="s">
        <v>6</v>
      </c>
      <c r="AB7" s="71"/>
      <c r="AC7" s="71" t="s">
        <v>7</v>
      </c>
      <c r="AD7" s="71"/>
      <c r="AE7" s="72" t="s">
        <v>6</v>
      </c>
      <c r="AF7" s="72"/>
      <c r="AG7" s="72" t="s">
        <v>7</v>
      </c>
      <c r="AH7" s="72"/>
      <c r="AI7" s="73" t="s">
        <v>6</v>
      </c>
      <c r="AJ7" s="73"/>
      <c r="AK7" s="73" t="s">
        <v>7</v>
      </c>
      <c r="AL7" s="73"/>
      <c r="AM7" s="70"/>
      <c r="AN7" s="75"/>
      <c r="AO7" s="78"/>
      <c r="AP7" s="65"/>
    </row>
    <row r="8" spans="1:42" ht="11.25" customHeight="1" x14ac:dyDescent="0.25">
      <c r="A8" s="64"/>
      <c r="B8" s="65"/>
      <c r="C8" s="88" t="s">
        <v>5</v>
      </c>
      <c r="D8" s="89" t="s">
        <v>0</v>
      </c>
      <c r="E8" s="88" t="s">
        <v>5</v>
      </c>
      <c r="F8" s="89" t="s">
        <v>0</v>
      </c>
      <c r="G8" s="90" t="s">
        <v>5</v>
      </c>
      <c r="H8" s="91" t="s">
        <v>0</v>
      </c>
      <c r="I8" s="90" t="s">
        <v>5</v>
      </c>
      <c r="J8" s="93" t="s">
        <v>0</v>
      </c>
      <c r="K8" s="94" t="s">
        <v>5</v>
      </c>
      <c r="L8" s="97" t="s">
        <v>0</v>
      </c>
      <c r="M8" s="94" t="s">
        <v>5</v>
      </c>
      <c r="N8" s="97" t="s">
        <v>0</v>
      </c>
      <c r="O8" s="87" t="s">
        <v>5</v>
      </c>
      <c r="P8" s="98" t="s">
        <v>0</v>
      </c>
      <c r="Q8" s="87" t="s">
        <v>5</v>
      </c>
      <c r="R8" s="98" t="s">
        <v>0</v>
      </c>
      <c r="S8" s="99" t="s">
        <v>5</v>
      </c>
      <c r="T8" s="100" t="s">
        <v>0</v>
      </c>
      <c r="U8" s="99" t="s">
        <v>5</v>
      </c>
      <c r="V8" s="100" t="s">
        <v>0</v>
      </c>
      <c r="W8" s="101" t="s">
        <v>5</v>
      </c>
      <c r="X8" s="102" t="s">
        <v>0</v>
      </c>
      <c r="Y8" s="101" t="s">
        <v>5</v>
      </c>
      <c r="Z8" s="102" t="s">
        <v>0</v>
      </c>
      <c r="AA8" s="90" t="s">
        <v>5</v>
      </c>
      <c r="AB8" s="103" t="s">
        <v>0</v>
      </c>
      <c r="AC8" s="90" t="s">
        <v>5</v>
      </c>
      <c r="AD8" s="103" t="s">
        <v>0</v>
      </c>
      <c r="AE8" s="105" t="s">
        <v>5</v>
      </c>
      <c r="AF8" s="97" t="s">
        <v>0</v>
      </c>
      <c r="AG8" s="105" t="s">
        <v>5</v>
      </c>
      <c r="AH8" s="97" t="s">
        <v>0</v>
      </c>
      <c r="AI8" s="104" t="s">
        <v>5</v>
      </c>
      <c r="AJ8" s="98" t="s">
        <v>0</v>
      </c>
      <c r="AK8" s="104" t="s">
        <v>5</v>
      </c>
      <c r="AL8" s="98" t="s">
        <v>0</v>
      </c>
      <c r="AM8" s="70"/>
      <c r="AN8" s="75"/>
      <c r="AO8" s="78"/>
      <c r="AP8" s="65"/>
    </row>
    <row r="9" spans="1:42" x14ac:dyDescent="0.25">
      <c r="A9" s="64"/>
      <c r="B9" s="65"/>
      <c r="C9" s="88"/>
      <c r="D9" s="89"/>
      <c r="E9" s="88"/>
      <c r="F9" s="89"/>
      <c r="G9" s="90"/>
      <c r="H9" s="92"/>
      <c r="I9" s="90"/>
      <c r="J9" s="93"/>
      <c r="K9" s="94"/>
      <c r="L9" s="97"/>
      <c r="M9" s="94"/>
      <c r="N9" s="97"/>
      <c r="O9" s="87"/>
      <c r="P9" s="98"/>
      <c r="Q9" s="87"/>
      <c r="R9" s="98"/>
      <c r="S9" s="99"/>
      <c r="T9" s="100"/>
      <c r="U9" s="99"/>
      <c r="V9" s="100"/>
      <c r="W9" s="101"/>
      <c r="X9" s="102"/>
      <c r="Y9" s="101"/>
      <c r="Z9" s="102"/>
      <c r="AA9" s="90"/>
      <c r="AB9" s="103"/>
      <c r="AC9" s="90"/>
      <c r="AD9" s="103"/>
      <c r="AE9" s="105"/>
      <c r="AF9" s="97"/>
      <c r="AG9" s="105"/>
      <c r="AH9" s="97"/>
      <c r="AI9" s="104"/>
      <c r="AJ9" s="98"/>
      <c r="AK9" s="104"/>
      <c r="AL9" s="98"/>
      <c r="AM9" s="70"/>
      <c r="AN9" s="76"/>
      <c r="AO9" s="79"/>
      <c r="AP9" s="65"/>
    </row>
    <row r="10" spans="1:42" x14ac:dyDescent="0.25">
      <c r="A10" s="51"/>
      <c r="B10" s="51"/>
      <c r="C10" s="2"/>
      <c r="D10" s="3"/>
      <c r="E10" s="2"/>
      <c r="F10" s="3"/>
      <c r="G10" s="4"/>
      <c r="H10" s="53"/>
      <c r="I10" s="4"/>
      <c r="J10" s="53"/>
      <c r="K10" s="30"/>
      <c r="L10" s="31"/>
      <c r="M10" s="30"/>
      <c r="N10" s="31"/>
      <c r="O10" s="32"/>
      <c r="P10" s="33"/>
      <c r="Q10" s="32"/>
      <c r="R10" s="33"/>
      <c r="S10" s="34"/>
      <c r="T10" s="35"/>
      <c r="U10" s="34"/>
      <c r="V10" s="35"/>
      <c r="W10" s="9"/>
      <c r="X10" s="36"/>
      <c r="Y10" s="9"/>
      <c r="Z10" s="36"/>
      <c r="AA10" s="4"/>
      <c r="AB10" s="53"/>
      <c r="AC10" s="4"/>
      <c r="AD10" s="53"/>
      <c r="AE10" s="5"/>
      <c r="AF10" s="6"/>
      <c r="AG10" s="5"/>
      <c r="AH10" s="6"/>
      <c r="AI10" s="7"/>
      <c r="AJ10" s="8"/>
      <c r="AK10" s="7"/>
      <c r="AL10" s="8"/>
      <c r="AM10" s="10"/>
      <c r="AN10" s="11"/>
      <c r="AO10" s="11"/>
      <c r="AP10" s="18"/>
    </row>
    <row r="11" spans="1:42" ht="24.95" customHeight="1" x14ac:dyDescent="0.25">
      <c r="A11" s="43">
        <v>3</v>
      </c>
      <c r="B11" s="49">
        <v>9</v>
      </c>
      <c r="C11" s="25" t="s">
        <v>17</v>
      </c>
      <c r="D11" s="12">
        <v>42.5</v>
      </c>
      <c r="E11" s="17">
        <v>16</v>
      </c>
      <c r="F11" s="12">
        <f>IFERROR(VLOOKUP(E11,таблица!$A$3:$B$50,2,FALSE),0)</f>
        <v>29</v>
      </c>
      <c r="G11" s="22">
        <v>2</v>
      </c>
      <c r="H11" s="13">
        <f>IFERROR(VLOOKUP(G11,таблица!$A$3:$B$50,2,FALSE),0)</f>
        <v>47</v>
      </c>
      <c r="I11" s="22">
        <v>2</v>
      </c>
      <c r="J11" s="13">
        <f>IFERROR(VLOOKUP(I11,таблица!$A$3:$B$50,2,FALSE),0)</f>
        <v>47</v>
      </c>
      <c r="K11" s="24">
        <v>1</v>
      </c>
      <c r="L11" s="14">
        <f>IFERROR(VLOOKUP(K11,таблица!$A$3:$B$50,2,FALSE),0)</f>
        <v>50</v>
      </c>
      <c r="M11" s="24">
        <v>1</v>
      </c>
      <c r="N11" s="14">
        <f>IFERROR(VLOOKUP(M11,таблица!$A$3:$B$50,2,FALSE),0)</f>
        <v>50</v>
      </c>
      <c r="O11" s="52">
        <v>4</v>
      </c>
      <c r="P11" s="15">
        <f>IFERROR(VLOOKUP(O11,таблица!$A$3:$B$50,2,FALSE),0)</f>
        <v>42</v>
      </c>
      <c r="Q11" s="52">
        <v>1</v>
      </c>
      <c r="R11" s="15">
        <f>IFERROR(VLOOKUP(Q11,таблица!$A$3:$B$50,2,FALSE),0)</f>
        <v>50</v>
      </c>
      <c r="S11" s="23">
        <v>1</v>
      </c>
      <c r="T11" s="16">
        <f>IFERROR(VLOOKUP(S11,таблица!$A$3:$B$50,2,FALSE),0)</f>
        <v>50</v>
      </c>
      <c r="U11" s="23">
        <v>1</v>
      </c>
      <c r="V11" s="16">
        <f>IFERROR(VLOOKUP(U11,таблица!$A$3:$B$50,2,FALSE),0)</f>
        <v>50</v>
      </c>
      <c r="W11" s="17">
        <v>4</v>
      </c>
      <c r="X11" s="12">
        <f>IFERROR(VLOOKUP(W11,таблица!$A$3:$B$50,2,FALSE),0)</f>
        <v>42</v>
      </c>
      <c r="Y11" s="17">
        <v>8</v>
      </c>
      <c r="Z11" s="12">
        <f>IFERROR(VLOOKUP(Y11,таблица!$A$3:$B$50,2,FALSE),0)</f>
        <v>37</v>
      </c>
      <c r="AA11" s="22">
        <v>1</v>
      </c>
      <c r="AB11" s="13">
        <f>IFERROR(VLOOKUP(AA11,таблица!$A$3:$B$50,2,FALSE),0)</f>
        <v>50</v>
      </c>
      <c r="AC11" s="22">
        <v>6</v>
      </c>
      <c r="AD11" s="13">
        <f>IFERROR(VLOOKUP(AC11,таблица!$A$3:$B$50,2,FALSE),0)</f>
        <v>39</v>
      </c>
      <c r="AE11" s="24"/>
      <c r="AF11" s="14">
        <f>IFERROR(VLOOKUP(AE11,таблица!$A$3:$B$50,2,FALSE),0)</f>
        <v>0</v>
      </c>
      <c r="AG11" s="24"/>
      <c r="AH11" s="14">
        <f>IFERROR(VLOOKUP(AG11,таблица!$A$3:$B$50,2,FALSE),0)</f>
        <v>0</v>
      </c>
      <c r="AI11" s="27">
        <v>2</v>
      </c>
      <c r="AJ11" s="15">
        <f>IFERROR(VLOOKUP(AI11,таблица!$A$3:$B$50,2,FALSE),0)</f>
        <v>47</v>
      </c>
      <c r="AK11" s="27">
        <v>10</v>
      </c>
      <c r="AL11" s="15">
        <f>IFERROR(VLOOKUP(AK11,таблица!$A$3:$B$50,2,FALSE),0)</f>
        <v>35</v>
      </c>
      <c r="AM11" s="39">
        <f>SUM(D11,F11,H11,J11,L11,N11,P11,R11,T11,V11,X11,Z11,AB11,AD11,AF11,AH11,AJ11,AL11)</f>
        <v>707.5</v>
      </c>
      <c r="AN11" s="20">
        <f t="shared" ref="AN11:AN29" si="0">AM11</f>
        <v>707.5</v>
      </c>
      <c r="AO11" s="54">
        <v>1</v>
      </c>
      <c r="AP11" s="26">
        <f t="shared" ref="AP11:AP29" si="1">B11</f>
        <v>9</v>
      </c>
    </row>
    <row r="12" spans="1:42" ht="24.95" customHeight="1" x14ac:dyDescent="0.25">
      <c r="A12" s="43">
        <v>19</v>
      </c>
      <c r="B12" s="49">
        <v>56</v>
      </c>
      <c r="C12" s="25">
        <v>5</v>
      </c>
      <c r="D12" s="12">
        <f>IFERROR(VLOOKUP(C12,таблица!$A$3:$B$50,2,FALSE),0)</f>
        <v>40</v>
      </c>
      <c r="E12" s="17">
        <v>10</v>
      </c>
      <c r="F12" s="12">
        <f>IFERROR(VLOOKUP(E12,таблица!$A$3:$B$50,2,FALSE),0)</f>
        <v>35</v>
      </c>
      <c r="G12" s="22">
        <v>7</v>
      </c>
      <c r="H12" s="55">
        <f>IFERROR(VLOOKUP(G12,таблица!$A$3:$B$50,2,FALSE),0)</f>
        <v>38</v>
      </c>
      <c r="I12" s="22">
        <v>13</v>
      </c>
      <c r="J12" s="55">
        <f>IFERROR(VLOOKUP(I12,таблица!$A$3:$B$50,2,FALSE),0)</f>
        <v>32</v>
      </c>
      <c r="K12" s="24">
        <v>3</v>
      </c>
      <c r="L12" s="14">
        <f>IFERROR(VLOOKUP(K12,таблица!$A$3:$B$50,2,FALSE),0)</f>
        <v>44</v>
      </c>
      <c r="M12" s="24">
        <v>4</v>
      </c>
      <c r="N12" s="14">
        <f>IFERROR(VLOOKUP(M12,таблица!$A$3:$B$50,2,FALSE),0)</f>
        <v>42</v>
      </c>
      <c r="O12" s="52">
        <v>2</v>
      </c>
      <c r="P12" s="15">
        <f>IFERROR(VLOOKUP(O12,таблица!$A$3:$B$50,2,FALSE),0)</f>
        <v>47</v>
      </c>
      <c r="Q12" s="52">
        <v>7</v>
      </c>
      <c r="R12" s="15">
        <f>IFERROR(VLOOKUP(Q12,таблица!$A$3:$B$50,2,FALSE),0)</f>
        <v>38</v>
      </c>
      <c r="S12" s="23">
        <v>2</v>
      </c>
      <c r="T12" s="16">
        <f>IFERROR(VLOOKUP(S12,таблица!$A$3:$B$50,2,FALSE),0)</f>
        <v>47</v>
      </c>
      <c r="U12" s="23">
        <v>2</v>
      </c>
      <c r="V12" s="16">
        <f>IFERROR(VLOOKUP(U12,таблица!$A$3:$B$50,2,FALSE),0)</f>
        <v>47</v>
      </c>
      <c r="W12" s="17">
        <v>12</v>
      </c>
      <c r="X12" s="12">
        <f>IFERROR(VLOOKUP(W12,таблица!$A$3:$B$50,2,FALSE),0)</f>
        <v>33</v>
      </c>
      <c r="Y12" s="17">
        <v>3</v>
      </c>
      <c r="Z12" s="12">
        <f>IFERROR(VLOOKUP(Y12,таблица!$A$3:$B$50,2,FALSE),0)</f>
        <v>44</v>
      </c>
      <c r="AA12" s="22">
        <v>2</v>
      </c>
      <c r="AB12" s="13">
        <f>IFERROR(VLOOKUP(AA12,таблица!$A$3:$B$50,2,FALSE),0)</f>
        <v>47</v>
      </c>
      <c r="AC12" s="22">
        <v>4</v>
      </c>
      <c r="AD12" s="13">
        <f>IFERROR(VLOOKUP(AC12,таблица!$A$3:$B$50,2,FALSE),0)</f>
        <v>42</v>
      </c>
      <c r="AE12" s="24">
        <v>1</v>
      </c>
      <c r="AF12" s="14">
        <f>IFERROR(VLOOKUP(AE12,таблица!$A$3:$B$50,2,FALSE),0)</f>
        <v>50</v>
      </c>
      <c r="AG12" s="24">
        <v>2</v>
      </c>
      <c r="AH12" s="14">
        <f>IFERROR(VLOOKUP(AG12,таблица!$A$3:$B$50,2,FALSE),0)</f>
        <v>47</v>
      </c>
      <c r="AI12" s="27">
        <v>3</v>
      </c>
      <c r="AJ12" s="15">
        <f>IFERROR(VLOOKUP(AI12,таблица!$A$3:$B$50,2,FALSE),0)</f>
        <v>44</v>
      </c>
      <c r="AK12" s="27">
        <v>16</v>
      </c>
      <c r="AL12" s="15">
        <f>IFERROR(VLOOKUP(AK12,таблица!$A$3:$B$50,2,FALSE),0)</f>
        <v>29</v>
      </c>
      <c r="AM12" s="39">
        <f>SUM(D12,F12,L12,N12,P12,R12,T12,V12,X12,Z12,AB12,AD12,AF12,AH12,AJ12,AL12)</f>
        <v>676</v>
      </c>
      <c r="AN12" s="20">
        <f t="shared" si="0"/>
        <v>676</v>
      </c>
      <c r="AO12" s="54">
        <v>2</v>
      </c>
      <c r="AP12" s="26">
        <f t="shared" si="1"/>
        <v>56</v>
      </c>
    </row>
    <row r="13" spans="1:42" ht="24.95" customHeight="1" x14ac:dyDescent="0.25">
      <c r="A13" s="43">
        <v>6</v>
      </c>
      <c r="B13" s="49">
        <v>19</v>
      </c>
      <c r="C13" s="25">
        <v>4</v>
      </c>
      <c r="D13" s="12">
        <f>IFERROR(VLOOKUP(C13,таблица!$A$3:$B$50,2,FALSE),0)</f>
        <v>42</v>
      </c>
      <c r="E13" s="17">
        <v>2</v>
      </c>
      <c r="F13" s="12">
        <f>IFERROR(VLOOKUP(E13,таблица!$A$3:$B$50,2,FALSE),0)</f>
        <v>47</v>
      </c>
      <c r="G13" s="22">
        <v>17</v>
      </c>
      <c r="H13" s="55">
        <f>IFERROR(VLOOKUP(G13,таблица!$A$3:$B$50,2,FALSE),0)</f>
        <v>28</v>
      </c>
      <c r="I13" s="22">
        <v>18</v>
      </c>
      <c r="J13" s="55">
        <f>IFERROR(VLOOKUP(I13,таблица!$A$3:$B$50,2,FALSE),0)</f>
        <v>27</v>
      </c>
      <c r="K13" s="24">
        <v>4</v>
      </c>
      <c r="L13" s="14">
        <f>IFERROR(VLOOKUP(K13,таблица!$A$3:$B$50,2,FALSE),0)</f>
        <v>42</v>
      </c>
      <c r="M13" s="24">
        <v>8</v>
      </c>
      <c r="N13" s="14">
        <f>IFERROR(VLOOKUP(M13,таблица!$A$3:$B$50,2,FALSE),0)</f>
        <v>37</v>
      </c>
      <c r="O13" s="52">
        <v>5</v>
      </c>
      <c r="P13" s="15">
        <f>IFERROR(VLOOKUP(O13,таблица!$A$3:$B$50,2,FALSE),0)</f>
        <v>40</v>
      </c>
      <c r="Q13" s="52">
        <v>6</v>
      </c>
      <c r="R13" s="15">
        <f>IFERROR(VLOOKUP(Q13,таблица!$A$3:$B$50,2,FALSE),0)</f>
        <v>39</v>
      </c>
      <c r="S13" s="23">
        <v>7</v>
      </c>
      <c r="T13" s="16">
        <f>IFERROR(VLOOKUP(S13,таблица!$A$3:$B$50,2,FALSE),0)</f>
        <v>38</v>
      </c>
      <c r="U13" s="23">
        <v>5</v>
      </c>
      <c r="V13" s="16">
        <f>IFERROR(VLOOKUP(U13,таблица!$A$3:$B$50,2,FALSE),0)</f>
        <v>40</v>
      </c>
      <c r="W13" s="17">
        <v>1</v>
      </c>
      <c r="X13" s="12">
        <f>IFERROR(VLOOKUP(W13,таблица!$A$3:$B$50,2,FALSE),0)</f>
        <v>50</v>
      </c>
      <c r="Y13" s="17">
        <v>2</v>
      </c>
      <c r="Z13" s="12">
        <f>IFERROR(VLOOKUP(Y13,таблица!$A$3:$B$50,2,FALSE),0)</f>
        <v>47</v>
      </c>
      <c r="AA13" s="22">
        <v>4</v>
      </c>
      <c r="AB13" s="13">
        <f>IFERROR(VLOOKUP(AA13,таблица!$A$3:$B$50,2,FALSE),0)</f>
        <v>42</v>
      </c>
      <c r="AC13" s="22">
        <v>16</v>
      </c>
      <c r="AD13" s="13">
        <f>IFERROR(VLOOKUP(AC13,таблица!$A$3:$B$50,2,FALSE),0)</f>
        <v>29</v>
      </c>
      <c r="AE13" s="24">
        <v>4</v>
      </c>
      <c r="AF13" s="14">
        <f>IFERROR(VLOOKUP(AE13,таблица!$A$3:$B$50,2,FALSE),0)</f>
        <v>42</v>
      </c>
      <c r="AG13" s="24">
        <v>4</v>
      </c>
      <c r="AH13" s="14">
        <f>IFERROR(VLOOKUP(AG13,таблица!$A$3:$B$50,2,FALSE),0)</f>
        <v>42</v>
      </c>
      <c r="AI13" s="27">
        <v>10</v>
      </c>
      <c r="AJ13" s="15">
        <f>IFERROR(VLOOKUP(AI13,таблица!$A$3:$B$50,2,FALSE),0)</f>
        <v>35</v>
      </c>
      <c r="AK13" s="27">
        <v>3</v>
      </c>
      <c r="AL13" s="15">
        <f>IFERROR(VLOOKUP(AK13,таблица!$A$3:$B$50,2,FALSE),0)</f>
        <v>44</v>
      </c>
      <c r="AM13" s="39">
        <f>SUM(D13,F13,,L13,N13,P13,R13,T13,V13,X13,Z13,AB13,AD13,AF13,AH13,AJ13,AL13)</f>
        <v>656</v>
      </c>
      <c r="AN13" s="20">
        <f t="shared" si="0"/>
        <v>656</v>
      </c>
      <c r="AO13" s="54">
        <v>3</v>
      </c>
      <c r="AP13" s="26">
        <f t="shared" si="1"/>
        <v>19</v>
      </c>
    </row>
    <row r="14" spans="1:42" ht="24.95" customHeight="1" x14ac:dyDescent="0.25">
      <c r="A14" s="43">
        <v>11</v>
      </c>
      <c r="B14" s="49">
        <v>30</v>
      </c>
      <c r="C14" s="25">
        <v>3</v>
      </c>
      <c r="D14" s="12">
        <f>IFERROR(VLOOKUP(C14,таблица!$A$3:$B$50,2,FALSE),0)</f>
        <v>44</v>
      </c>
      <c r="E14" s="48">
        <v>1</v>
      </c>
      <c r="F14" s="12">
        <f>IFERROR(VLOOKUP(E14,таблица!$A$3:$B$50,2,FALSE),0)</f>
        <v>50</v>
      </c>
      <c r="G14" s="22">
        <v>4</v>
      </c>
      <c r="H14" s="13">
        <f>IFERROR(VLOOKUP(G14,таблица!$A$3:$B$50,2,FALSE),0)</f>
        <v>42</v>
      </c>
      <c r="I14" s="22">
        <v>4</v>
      </c>
      <c r="J14" s="55">
        <f>IFERROR(VLOOKUP(I14,таблица!$A$3:$B$50,2,FALSE),0)</f>
        <v>42</v>
      </c>
      <c r="K14" s="24">
        <v>5</v>
      </c>
      <c r="L14" s="14">
        <f>IFERROR(VLOOKUP(K14,таблица!$A$3:$B$50,2,FALSE),0)</f>
        <v>40</v>
      </c>
      <c r="M14" s="24">
        <v>9</v>
      </c>
      <c r="N14" s="14">
        <f>IFERROR(VLOOKUP(M14,таблица!$A$3:$B$50,2,FALSE),0)</f>
        <v>36</v>
      </c>
      <c r="O14" s="52">
        <v>9</v>
      </c>
      <c r="P14" s="15">
        <f>IFERROR(VLOOKUP(O14,таблица!$A$3:$B$50,2,FALSE),0)</f>
        <v>36</v>
      </c>
      <c r="Q14" s="52">
        <v>8</v>
      </c>
      <c r="R14" s="15">
        <f>IFERROR(VLOOKUP(Q14,таблица!$A$3:$B$50,2,FALSE),0)</f>
        <v>37</v>
      </c>
      <c r="S14" s="23">
        <v>3</v>
      </c>
      <c r="T14" s="16">
        <f>IFERROR(VLOOKUP(S14,таблица!$A$3:$B$50,2,FALSE),0)</f>
        <v>44</v>
      </c>
      <c r="U14" s="23">
        <v>8</v>
      </c>
      <c r="V14" s="16">
        <f>IFERROR(VLOOKUP(U14,таблица!$A$3:$B$50,2,FALSE),0)</f>
        <v>37</v>
      </c>
      <c r="W14" s="17">
        <v>7</v>
      </c>
      <c r="X14" s="12">
        <f>IFERROR(VLOOKUP(W14,таблица!$A$3:$B$50,2,FALSE),0)</f>
        <v>38</v>
      </c>
      <c r="Y14" s="17">
        <v>11</v>
      </c>
      <c r="Z14" s="12">
        <f>IFERROR(VLOOKUP(Y14,таблица!$A$3:$B$50,2,FALSE),0)</f>
        <v>34</v>
      </c>
      <c r="AA14" s="22">
        <v>5</v>
      </c>
      <c r="AB14" s="13">
        <f>IFERROR(VLOOKUP(AA14,таблица!$A$3:$B$50,2,FALSE),0)</f>
        <v>40</v>
      </c>
      <c r="AC14" s="22">
        <v>17</v>
      </c>
      <c r="AD14" s="13">
        <f>IFERROR(VLOOKUP(AC14,таблица!$A$3:$B$50,2,FALSE),0)</f>
        <v>28</v>
      </c>
      <c r="AE14" s="24">
        <v>5</v>
      </c>
      <c r="AF14" s="56">
        <f>IFERROR(VLOOKUP(AE14,таблица!$A$3:$B$50,2,FALSE),0)</f>
        <v>40</v>
      </c>
      <c r="AG14" s="24">
        <v>3</v>
      </c>
      <c r="AH14" s="14">
        <f>IFERROR(VLOOKUP(AG14,таблица!$A$3:$B$50,2,FALSE),0)</f>
        <v>44</v>
      </c>
      <c r="AI14" s="27">
        <v>13</v>
      </c>
      <c r="AJ14" s="15">
        <f>IFERROR(VLOOKUP(AI14,таблица!$A$3:$B$50,2,FALSE),0)</f>
        <v>32</v>
      </c>
      <c r="AK14" s="27">
        <v>5</v>
      </c>
      <c r="AL14" s="15">
        <f>IFERROR(VLOOKUP(AK14,таблица!$A$3:$B$50,2,FALSE),0)</f>
        <v>40</v>
      </c>
      <c r="AM14" s="39">
        <f>SUM(D14,F14,H14,L14,N14,P14,R14,T14,V14,X14,Z14,AB14,AD14,AH14,AJ14,AL14)</f>
        <v>622</v>
      </c>
      <c r="AN14" s="20">
        <f t="shared" si="0"/>
        <v>622</v>
      </c>
      <c r="AO14" s="54">
        <v>4</v>
      </c>
      <c r="AP14" s="26">
        <f t="shared" si="1"/>
        <v>30</v>
      </c>
    </row>
    <row r="15" spans="1:42" ht="24.95" customHeight="1" x14ac:dyDescent="0.25">
      <c r="A15" s="43">
        <v>4</v>
      </c>
      <c r="B15" s="49">
        <v>12</v>
      </c>
      <c r="C15" s="25">
        <v>10</v>
      </c>
      <c r="D15" s="12">
        <f>IFERROR(VLOOKUP(C15,таблица!$A$3:$B$50,2,FALSE),0)</f>
        <v>35</v>
      </c>
      <c r="E15" s="17">
        <v>11</v>
      </c>
      <c r="F15" s="12">
        <f>IFERROR(VLOOKUP(E15,таблица!$A$3:$B$50,2,FALSE),0)</f>
        <v>34</v>
      </c>
      <c r="G15" s="22">
        <v>16</v>
      </c>
      <c r="H15" s="55">
        <f>IFERROR(VLOOKUP(G15,таблица!$A$3:$B$50,2,FALSE),0)</f>
        <v>29</v>
      </c>
      <c r="I15" s="22">
        <v>8</v>
      </c>
      <c r="J15" s="55">
        <f>IFERROR(VLOOKUP(I15,таблица!$A$3:$B$50,2,FALSE),0)</f>
        <v>37</v>
      </c>
      <c r="K15" s="24">
        <v>6</v>
      </c>
      <c r="L15" s="14">
        <f>IFERROR(VLOOKUP(K15,таблица!$A$3:$B$50,2,FALSE),0)</f>
        <v>39</v>
      </c>
      <c r="M15" s="24">
        <v>3</v>
      </c>
      <c r="N15" s="14">
        <f>IFERROR(VLOOKUP(M15,таблица!$A$3:$B$50,2,FALSE),0)</f>
        <v>44</v>
      </c>
      <c r="O15" s="52">
        <v>1</v>
      </c>
      <c r="P15" s="15">
        <f>IFERROR(VLOOKUP(O15,таблица!$A$3:$B$50,2,FALSE),0)</f>
        <v>50</v>
      </c>
      <c r="Q15" s="52"/>
      <c r="R15" s="15">
        <f>IFERROR(VLOOKUP(Q15,таблица!$A$3:$B$50,2,FALSE),0)</f>
        <v>0</v>
      </c>
      <c r="S15" s="23">
        <v>6</v>
      </c>
      <c r="T15" s="16">
        <f>IFERROR(VLOOKUP(S15,таблица!$A$3:$B$50,2,FALSE),0)</f>
        <v>39</v>
      </c>
      <c r="U15" s="23">
        <v>6</v>
      </c>
      <c r="V15" s="16">
        <f>IFERROR(VLOOKUP(U15,таблица!$A$3:$B$50,2,FALSE),0)</f>
        <v>39</v>
      </c>
      <c r="W15" s="17">
        <v>6</v>
      </c>
      <c r="X15" s="12">
        <f>IFERROR(VLOOKUP(W15,таблица!$A$3:$B$50,2,FALSE),0)</f>
        <v>39</v>
      </c>
      <c r="Y15" s="17">
        <v>10</v>
      </c>
      <c r="Z15" s="12">
        <f>IFERROR(VLOOKUP(Y15,таблица!$A$3:$B$50,2,FALSE),0)</f>
        <v>35</v>
      </c>
      <c r="AA15" s="22">
        <v>6</v>
      </c>
      <c r="AB15" s="13">
        <f>IFERROR(VLOOKUP(AA15,таблица!$A$3:$B$50,2,FALSE),0)</f>
        <v>39</v>
      </c>
      <c r="AC15" s="22">
        <v>10</v>
      </c>
      <c r="AD15" s="13">
        <f>IFERROR(VLOOKUP(AC15,таблица!$A$3:$B$50,2,FALSE),0)</f>
        <v>35</v>
      </c>
      <c r="AE15" s="24">
        <v>3</v>
      </c>
      <c r="AF15" s="14">
        <f>IFERROR(VLOOKUP(AE15,таблица!$A$3:$B$50,2,FALSE),0)</f>
        <v>44</v>
      </c>
      <c r="AG15" s="24">
        <v>1</v>
      </c>
      <c r="AH15" s="14">
        <f>IFERROR(VLOOKUP(AG15,таблица!$A$3:$B$50,2,FALSE),0)</f>
        <v>50</v>
      </c>
      <c r="AI15" s="27">
        <v>5</v>
      </c>
      <c r="AJ15" s="15">
        <f>IFERROR(VLOOKUP(AI15,таблица!$A$3:$B$50,2,FALSE),0)</f>
        <v>40</v>
      </c>
      <c r="AK15" s="27">
        <v>4</v>
      </c>
      <c r="AL15" s="15">
        <f>IFERROR(VLOOKUP(AK15,таблица!$A$3:$B$50,2,FALSE),0)</f>
        <v>42</v>
      </c>
      <c r="AM15" s="39">
        <f>SUM(D15,F15,L15,N15,P15,R15,T15,V15,X15,Z15,AB15,AD15,AF15,AH15,AJ15,AL15)</f>
        <v>604</v>
      </c>
      <c r="AN15" s="20">
        <f t="shared" si="0"/>
        <v>604</v>
      </c>
      <c r="AO15" s="54">
        <v>5</v>
      </c>
      <c r="AP15" s="26">
        <f t="shared" si="1"/>
        <v>12</v>
      </c>
    </row>
    <row r="16" spans="1:42" ht="24.95" customHeight="1" x14ac:dyDescent="0.25">
      <c r="A16" s="43">
        <v>7</v>
      </c>
      <c r="B16" s="50">
        <v>22</v>
      </c>
      <c r="C16" s="25">
        <v>8</v>
      </c>
      <c r="D16" s="12">
        <f>IFERROR(VLOOKUP(C16,таблица!$A$3:$B$50,2,FALSE),0)</f>
        <v>37</v>
      </c>
      <c r="E16" s="48" t="s">
        <v>18</v>
      </c>
      <c r="F16" s="12">
        <v>36.5</v>
      </c>
      <c r="G16" s="22">
        <v>8</v>
      </c>
      <c r="H16" s="55">
        <f>IFERROR(VLOOKUP(G16,таблица!$A$3:$B$50,2,FALSE),0)</f>
        <v>37</v>
      </c>
      <c r="I16" s="22">
        <v>9</v>
      </c>
      <c r="J16" s="55">
        <f>IFERROR(VLOOKUP(I16,таблица!$A$3:$B$50,2,FALSE),0)</f>
        <v>36</v>
      </c>
      <c r="K16" s="24">
        <v>12</v>
      </c>
      <c r="L16" s="14">
        <f>IFERROR(VLOOKUP(K16,таблица!$A$3:$B$50,2,FALSE),0)</f>
        <v>33</v>
      </c>
      <c r="M16" s="24">
        <v>12</v>
      </c>
      <c r="N16" s="14">
        <f>IFERROR(VLOOKUP(M16,таблица!$A$3:$B$50,2,FALSE),0)</f>
        <v>33</v>
      </c>
      <c r="O16" s="52">
        <v>7</v>
      </c>
      <c r="P16" s="15">
        <f>IFERROR(VLOOKUP(O16,таблица!$A$3:$B$50,2,FALSE),0)</f>
        <v>38</v>
      </c>
      <c r="Q16" s="52">
        <v>5</v>
      </c>
      <c r="R16" s="15">
        <f>IFERROR(VLOOKUP(Q16,таблица!$A$3:$B$50,2,FALSE),0)</f>
        <v>40</v>
      </c>
      <c r="S16" s="23">
        <v>12</v>
      </c>
      <c r="T16" s="16">
        <f>IFERROR(VLOOKUP(S16,таблица!$A$3:$B$50,2,FALSE),0)</f>
        <v>33</v>
      </c>
      <c r="U16" s="23">
        <v>12</v>
      </c>
      <c r="V16" s="16">
        <f>IFERROR(VLOOKUP(U16,таблица!$A$3:$B$50,2,FALSE),0)</f>
        <v>33</v>
      </c>
      <c r="W16" s="17">
        <v>9</v>
      </c>
      <c r="X16" s="12">
        <f>IFERROR(VLOOKUP(W16,таблица!$A$3:$B$50,2,FALSE),0)</f>
        <v>36</v>
      </c>
      <c r="Y16" s="17">
        <v>4</v>
      </c>
      <c r="Z16" s="12">
        <f>IFERROR(VLOOKUP(Y16,таблица!$A$3:$B$50,2,FALSE),0)</f>
        <v>42</v>
      </c>
      <c r="AA16" s="22">
        <v>12</v>
      </c>
      <c r="AB16" s="13">
        <f>IFERROR(VLOOKUP(AA16,таблица!$A$3:$B$50,2,FALSE),0)</f>
        <v>33</v>
      </c>
      <c r="AC16" s="22">
        <v>12</v>
      </c>
      <c r="AD16" s="13">
        <f>IFERROR(VLOOKUP(AC16,таблица!$A$3:$B$50,2,FALSE),0)</f>
        <v>33</v>
      </c>
      <c r="AE16" s="24">
        <v>2</v>
      </c>
      <c r="AF16" s="14">
        <f>IFERROR(VLOOKUP(AE16,таблица!$A$3:$B$50,2,FALSE),0)</f>
        <v>47</v>
      </c>
      <c r="AG16" s="24">
        <v>5</v>
      </c>
      <c r="AH16" s="14">
        <f>IFERROR(VLOOKUP(AG16,таблица!$A$3:$B$50,2,FALSE),0)</f>
        <v>40</v>
      </c>
      <c r="AI16" s="27">
        <v>8</v>
      </c>
      <c r="AJ16" s="15">
        <f>IFERROR(VLOOKUP(AI16,таблица!$A$3:$B$50,2,FALSE),0)</f>
        <v>37</v>
      </c>
      <c r="AK16" s="27">
        <v>6</v>
      </c>
      <c r="AL16" s="15">
        <f>IFERROR(VLOOKUP(AK16,таблица!$A$3:$B$50,2,FALSE),0)</f>
        <v>39</v>
      </c>
      <c r="AM16" s="39">
        <f>SUM(D16,F16,L16,N16,P16,R16,T16,V16,X16,Z16,AB16,AD16,AF16,AH16,AJ16,AL16)</f>
        <v>590.5</v>
      </c>
      <c r="AN16" s="20">
        <f t="shared" si="0"/>
        <v>590.5</v>
      </c>
      <c r="AO16" s="54">
        <v>6</v>
      </c>
      <c r="AP16" s="26">
        <f t="shared" si="1"/>
        <v>22</v>
      </c>
    </row>
    <row r="17" spans="1:42" ht="24.95" customHeight="1" x14ac:dyDescent="0.25">
      <c r="A17" s="43">
        <v>10</v>
      </c>
      <c r="B17" s="49">
        <v>27</v>
      </c>
      <c r="C17" s="25">
        <v>11</v>
      </c>
      <c r="D17" s="12">
        <f>IFERROR(VLOOKUP(C17,таблица!$A$3:$B$50,2,FALSE),0)</f>
        <v>34</v>
      </c>
      <c r="E17" s="17">
        <v>6</v>
      </c>
      <c r="F17" s="12">
        <f>IFERROR(VLOOKUP(E17,таблица!$A$3:$B$50,2,FALSE),0)</f>
        <v>39</v>
      </c>
      <c r="G17" s="22" t="s">
        <v>16</v>
      </c>
      <c r="H17" s="13">
        <v>38.5</v>
      </c>
      <c r="I17" s="22">
        <v>6</v>
      </c>
      <c r="J17" s="13">
        <f>IFERROR(VLOOKUP(I17,таблица!$A$3:$B$50,2,FALSE),0)</f>
        <v>39</v>
      </c>
      <c r="K17" s="24">
        <v>2</v>
      </c>
      <c r="L17" s="14">
        <f>IFERROR(VLOOKUP(K17,таблица!$A$3:$B$50,2,FALSE),0)</f>
        <v>47</v>
      </c>
      <c r="M17" s="24">
        <v>2</v>
      </c>
      <c r="N17" s="14">
        <f>IFERROR(VLOOKUP(M17,таблица!$A$3:$B$50,2,FALSE),0)</f>
        <v>47</v>
      </c>
      <c r="O17" s="52">
        <v>3</v>
      </c>
      <c r="P17" s="15">
        <f>IFERROR(VLOOKUP(O17,таблица!$A$3:$B$50,2,FALSE),0)</f>
        <v>44</v>
      </c>
      <c r="Q17" s="52">
        <v>3</v>
      </c>
      <c r="R17" s="15">
        <f>IFERROR(VLOOKUP(Q17,таблица!$A$3:$B$50,2,FALSE),0)</f>
        <v>44</v>
      </c>
      <c r="S17" s="23">
        <v>11</v>
      </c>
      <c r="T17" s="16">
        <f>IFERROR(VLOOKUP(S17,таблица!$A$3:$B$50,2,FALSE),0)</f>
        <v>34</v>
      </c>
      <c r="U17" s="23">
        <v>4</v>
      </c>
      <c r="V17" s="16">
        <f>IFERROR(VLOOKUP(U17,таблица!$A$3:$B$50,2,FALSE),0)</f>
        <v>42</v>
      </c>
      <c r="W17" s="17">
        <v>3</v>
      </c>
      <c r="X17" s="12">
        <f>IFERROR(VLOOKUP(W17,таблица!$A$3:$B$50,2,FALSE),0)</f>
        <v>44</v>
      </c>
      <c r="Y17" s="17">
        <v>1</v>
      </c>
      <c r="Z17" s="12">
        <f>IFERROR(VLOOKUP(Y17,таблица!$A$3:$B$50,2,FALSE),0)</f>
        <v>50</v>
      </c>
      <c r="AA17" s="22">
        <v>9</v>
      </c>
      <c r="AB17" s="13">
        <f>IFERROR(VLOOKUP(AA17,таблица!$A$3:$B$50,2,FALSE),0)</f>
        <v>36</v>
      </c>
      <c r="AC17" s="22">
        <v>3</v>
      </c>
      <c r="AD17" s="13">
        <f>IFERROR(VLOOKUP(AC17,таблица!$A$3:$B$50,2,FALSE),0)</f>
        <v>44</v>
      </c>
      <c r="AE17" s="24"/>
      <c r="AF17" s="14">
        <f>IFERROR(VLOOKUP(AE17,таблица!$A$3:$B$50,2,FALSE),0)</f>
        <v>0</v>
      </c>
      <c r="AG17" s="24"/>
      <c r="AH17" s="14">
        <f>IFERROR(VLOOKUP(AG17,таблица!$A$3:$B$50,2,FALSE),0)</f>
        <v>0</v>
      </c>
      <c r="AI17" s="27"/>
      <c r="AJ17" s="15">
        <f>IFERROR(VLOOKUP(AI17,таблица!$A$3:$B$50,2,FALSE),0)</f>
        <v>0</v>
      </c>
      <c r="AK17" s="27"/>
      <c r="AL17" s="15">
        <f>IFERROR(VLOOKUP(AK17,таблица!$A$3:$B$50,2,FALSE),0)</f>
        <v>0</v>
      </c>
      <c r="AM17" s="39">
        <f>SUM(D17,F17,H17,J17,L17,N17,P17,R17,T17,V17,X17,Z17,AB17,AD17,AF17,AH17,AJ17,AL17)</f>
        <v>582.5</v>
      </c>
      <c r="AN17" s="20">
        <f t="shared" si="0"/>
        <v>582.5</v>
      </c>
      <c r="AO17" s="54">
        <v>7</v>
      </c>
      <c r="AP17" s="26">
        <f t="shared" si="1"/>
        <v>27</v>
      </c>
    </row>
    <row r="18" spans="1:42" ht="24.95" customHeight="1" x14ac:dyDescent="0.25">
      <c r="A18" s="43">
        <v>16</v>
      </c>
      <c r="B18" s="49">
        <v>47</v>
      </c>
      <c r="C18" s="25">
        <v>1</v>
      </c>
      <c r="D18" s="12">
        <f>IFERROR(VLOOKUP(C18,таблица!$A$3:$B$50,2,FALSE),0)</f>
        <v>50</v>
      </c>
      <c r="E18" s="17">
        <v>4</v>
      </c>
      <c r="F18" s="12">
        <f>IFERROR(VLOOKUP(E18,таблица!$A$3:$B$50,2,FALSE),0)</f>
        <v>42</v>
      </c>
      <c r="G18" s="22">
        <v>1</v>
      </c>
      <c r="H18" s="13">
        <f>IFERROR(VLOOKUP(G18,таблица!$A$3:$B$50,2,FALSE),0)</f>
        <v>50</v>
      </c>
      <c r="I18" s="22">
        <v>10</v>
      </c>
      <c r="J18" s="13">
        <f>IFERROR(VLOOKUP(I18,таблица!$A$3:$B$50,2,FALSE),0)</f>
        <v>35</v>
      </c>
      <c r="K18" s="24">
        <v>7</v>
      </c>
      <c r="L18" s="14">
        <f>IFERROR(VLOOKUP(K18,таблица!$A$3:$B$50,2,FALSE),0)</f>
        <v>38</v>
      </c>
      <c r="M18" s="24">
        <v>6</v>
      </c>
      <c r="N18" s="14">
        <f>IFERROR(VLOOKUP(M18,таблица!$A$3:$B$50,2,FALSE),0)</f>
        <v>39</v>
      </c>
      <c r="O18" s="52">
        <v>8</v>
      </c>
      <c r="P18" s="15">
        <f>IFERROR(VLOOKUP(O18,таблица!$A$3:$B$50,2,FALSE),0)</f>
        <v>37</v>
      </c>
      <c r="Q18" s="52">
        <v>2</v>
      </c>
      <c r="R18" s="15">
        <f>IFERROR(VLOOKUP(Q18,таблица!$A$3:$B$50,2,FALSE),0)</f>
        <v>47</v>
      </c>
      <c r="S18" s="23"/>
      <c r="T18" s="16">
        <f>IFERROR(VLOOKUP(S18,таблица!$A$3:$B$50,2,FALSE),0)</f>
        <v>0</v>
      </c>
      <c r="U18" s="23"/>
      <c r="V18" s="16">
        <f>IFERROR(VLOOKUP(U18,таблица!$A$3:$B$50,2,FALSE),0)</f>
        <v>0</v>
      </c>
      <c r="W18" s="17">
        <v>11</v>
      </c>
      <c r="X18" s="12">
        <f>IFERROR(VLOOKUP(W18,таблица!$A$3:$B$50,2,FALSE),0)</f>
        <v>34</v>
      </c>
      <c r="Y18" s="17">
        <v>12</v>
      </c>
      <c r="Z18" s="12">
        <f>IFERROR(VLOOKUP(Y18,таблица!$A$3:$B$50,2,FALSE),0)</f>
        <v>33</v>
      </c>
      <c r="AA18" s="22">
        <v>7</v>
      </c>
      <c r="AB18" s="13">
        <f>IFERROR(VLOOKUP(AA18,таблица!$A$3:$B$50,2,FALSE),0)</f>
        <v>38</v>
      </c>
      <c r="AC18" s="22">
        <v>5</v>
      </c>
      <c r="AD18" s="13">
        <f>IFERROR(VLOOKUP(AC18,таблица!$A$3:$B$50,2,FALSE),0)</f>
        <v>40</v>
      </c>
      <c r="AE18" s="24"/>
      <c r="AF18" s="14">
        <f>IFERROR(VLOOKUP(AE18,таблица!$A$3:$B$50,2,FALSE),0)</f>
        <v>0</v>
      </c>
      <c r="AG18" s="24"/>
      <c r="AH18" s="14">
        <f>IFERROR(VLOOKUP(AG18,таблица!$A$3:$B$50,2,FALSE),0)</f>
        <v>0</v>
      </c>
      <c r="AI18" s="27">
        <v>1</v>
      </c>
      <c r="AJ18" s="15">
        <f>IFERROR(VLOOKUP(AI18,таблица!$A$3:$B$50,2,FALSE),0)</f>
        <v>50</v>
      </c>
      <c r="AK18" s="27">
        <v>2</v>
      </c>
      <c r="AL18" s="15">
        <f>IFERROR(VLOOKUP(AK18,таблица!$A$3:$B$50,2,FALSE),0)</f>
        <v>47</v>
      </c>
      <c r="AM18" s="39">
        <f>SUM(D18,F18,H18,J18,L18,N18,P18,R18,T18,V18,X18,Z18,AB18,AD18,AF18,AH18,AJ18,AL18)</f>
        <v>580</v>
      </c>
      <c r="AN18" s="20">
        <f t="shared" si="0"/>
        <v>580</v>
      </c>
      <c r="AO18" s="54">
        <v>8</v>
      </c>
      <c r="AP18" s="26">
        <f t="shared" si="1"/>
        <v>47</v>
      </c>
    </row>
    <row r="19" spans="1:42" ht="24.95" customHeight="1" x14ac:dyDescent="0.25">
      <c r="A19" s="43">
        <v>2</v>
      </c>
      <c r="B19" s="49">
        <v>7</v>
      </c>
      <c r="C19" s="25" t="s">
        <v>17</v>
      </c>
      <c r="D19" s="12">
        <v>42.5</v>
      </c>
      <c r="E19" s="17">
        <v>3</v>
      </c>
      <c r="F19" s="12">
        <f>IFERROR(VLOOKUP(E19,таблица!$A$3:$B$50,2,FALSE),0)</f>
        <v>44</v>
      </c>
      <c r="G19" s="22">
        <v>12</v>
      </c>
      <c r="H19" s="13">
        <f>IFERROR(VLOOKUP(G19,таблица!$A$3:$B$50,2,FALSE),0)</f>
        <v>33</v>
      </c>
      <c r="I19" s="22">
        <v>1</v>
      </c>
      <c r="J19" s="13">
        <f>IFERROR(VLOOKUP(I19,таблица!$A$3:$B$50,2,FALSE),0)</f>
        <v>50</v>
      </c>
      <c r="K19" s="24">
        <v>10</v>
      </c>
      <c r="L19" s="14">
        <f>IFERROR(VLOOKUP(K19,таблица!$A$3:$B$50,2,FALSE),0)</f>
        <v>35</v>
      </c>
      <c r="M19" s="24">
        <v>13</v>
      </c>
      <c r="N19" s="14">
        <f>IFERROR(VLOOKUP(M19,таблица!$A$3:$B$50,2,FALSE),0)</f>
        <v>32</v>
      </c>
      <c r="O19" s="52">
        <v>2</v>
      </c>
      <c r="P19" s="15">
        <f>IFERROR(VLOOKUP(O19,таблица!$A$3:$B$50,2,FALSE),0)</f>
        <v>47</v>
      </c>
      <c r="Q19" s="52"/>
      <c r="R19" s="15">
        <f>IFERROR(VLOOKUP(Q19,таблица!$A$3:$B$50,2,FALSE),0)</f>
        <v>0</v>
      </c>
      <c r="S19" s="23">
        <v>8</v>
      </c>
      <c r="T19" s="16">
        <f>IFERROR(VLOOKUP(S19,таблица!$A$3:$B$50,2,FALSE),0)</f>
        <v>37</v>
      </c>
      <c r="U19" s="23">
        <v>9</v>
      </c>
      <c r="V19" s="16">
        <f>IFERROR(VLOOKUP(U19,таблица!$A$3:$B$50,2,FALSE),0)</f>
        <v>36</v>
      </c>
      <c r="W19" s="17">
        <v>5</v>
      </c>
      <c r="X19" s="12">
        <f>IFERROR(VLOOKUP(W19,таблица!$A$3:$B$50,2,FALSE),0)</f>
        <v>40</v>
      </c>
      <c r="Y19" s="17" t="s">
        <v>11</v>
      </c>
      <c r="Z19" s="12">
        <f>IFERROR(VLOOKUP(Y19,таблица!$A$3:$B$50,2,FALSE),0)</f>
        <v>0</v>
      </c>
      <c r="AA19" s="22">
        <v>15</v>
      </c>
      <c r="AB19" s="13">
        <f>IFERROR(VLOOKUP(AA19,таблица!$A$3:$B$50,2,FALSE),0)</f>
        <v>30</v>
      </c>
      <c r="AC19" s="22">
        <v>13</v>
      </c>
      <c r="AD19" s="13">
        <f>IFERROR(VLOOKUP(AC19,таблица!$A$3:$B$50,2,FALSE),0)</f>
        <v>32</v>
      </c>
      <c r="AE19" s="24"/>
      <c r="AF19" s="14">
        <f>IFERROR(VLOOKUP(AE19,таблица!$A$3:$B$50,2,FALSE),0)</f>
        <v>0</v>
      </c>
      <c r="AG19" s="24"/>
      <c r="AH19" s="14">
        <f>IFERROR(VLOOKUP(AG19,таблица!$A$3:$B$50,2,FALSE),0)</f>
        <v>0</v>
      </c>
      <c r="AI19" s="27">
        <v>7</v>
      </c>
      <c r="AJ19" s="15">
        <f>IFERROR(VLOOKUP(AI19,таблица!$A$3:$B$50,2,FALSE),0)</f>
        <v>38</v>
      </c>
      <c r="AK19" s="27">
        <v>9</v>
      </c>
      <c r="AL19" s="15">
        <f>IFERROR(VLOOKUP(AK19,таблица!$A$3:$B$50,2,FALSE),0)</f>
        <v>36</v>
      </c>
      <c r="AM19" s="39">
        <f>SUM(D19,F19,H19,J19,L19,N19,P19,R19,T19,V19,X19,Z19,AB19,AD19,AF19,AH19,AJ19,AL19)</f>
        <v>532.5</v>
      </c>
      <c r="AN19" s="20">
        <f t="shared" si="0"/>
        <v>532.5</v>
      </c>
      <c r="AO19" s="54">
        <v>9</v>
      </c>
      <c r="AP19" s="26">
        <f t="shared" si="1"/>
        <v>7</v>
      </c>
    </row>
    <row r="20" spans="1:42" ht="24.95" customHeight="1" x14ac:dyDescent="0.25">
      <c r="A20" s="43">
        <v>1</v>
      </c>
      <c r="B20" s="49">
        <v>5</v>
      </c>
      <c r="C20" s="25">
        <v>13</v>
      </c>
      <c r="D20" s="12">
        <f>IFERROR(VLOOKUP(C20,таблица!$A$3:$B$50,2,FALSE),0)</f>
        <v>32</v>
      </c>
      <c r="E20" s="17" t="s">
        <v>13</v>
      </c>
      <c r="F20" s="12">
        <v>41.5</v>
      </c>
      <c r="G20" s="22">
        <v>5</v>
      </c>
      <c r="H20" s="13">
        <f>IFERROR(VLOOKUP(G20,таблица!$A$3:$B$50,2,FALSE),0)</f>
        <v>40</v>
      </c>
      <c r="I20" s="22">
        <v>5</v>
      </c>
      <c r="J20" s="13">
        <f>IFERROR(VLOOKUP(I20,таблица!$A$3:$B$50,2,FALSE),0)</f>
        <v>40</v>
      </c>
      <c r="K20" s="24">
        <v>11</v>
      </c>
      <c r="L20" s="14">
        <f>IFERROR(VLOOKUP(K20,таблица!$A$3:$B$50,2,FALSE),0)</f>
        <v>34</v>
      </c>
      <c r="M20" s="24">
        <v>14</v>
      </c>
      <c r="N20" s="14">
        <f>IFERROR(VLOOKUP(M20,таблица!$A$3:$B$50,2,FALSE),0)</f>
        <v>31</v>
      </c>
      <c r="O20" s="52"/>
      <c r="P20" s="15">
        <f>IFERROR(VLOOKUP(O20,таблица!$A$3:$B$50,2,FALSE),0)</f>
        <v>0</v>
      </c>
      <c r="Q20" s="52"/>
      <c r="R20" s="15">
        <f>IFERROR(VLOOKUP(Q20,таблица!$A$3:$B$50,2,FALSE),0)</f>
        <v>0</v>
      </c>
      <c r="S20" s="23">
        <v>13</v>
      </c>
      <c r="T20" s="16">
        <f>IFERROR(VLOOKUP(S20,таблица!$A$3:$B$50,2,FALSE),0)</f>
        <v>32</v>
      </c>
      <c r="U20" s="23">
        <v>10</v>
      </c>
      <c r="V20" s="16">
        <f>IFERROR(VLOOKUP(U20,таблица!$A$3:$B$50,2,FALSE),0)</f>
        <v>35</v>
      </c>
      <c r="W20" s="17">
        <v>8</v>
      </c>
      <c r="X20" s="12">
        <f>IFERROR(VLOOKUP(W20,таблица!$A$3:$B$50,2,FALSE),0)</f>
        <v>37</v>
      </c>
      <c r="Y20" s="17">
        <v>5</v>
      </c>
      <c r="Z20" s="12">
        <f>IFERROR(VLOOKUP(Y20,таблица!$A$3:$B$50,2,FALSE),0)</f>
        <v>40</v>
      </c>
      <c r="AA20" s="22">
        <v>8</v>
      </c>
      <c r="AB20" s="13">
        <f>IFERROR(VLOOKUP(AA20,таблица!$A$3:$B$50,2,FALSE),0)</f>
        <v>37</v>
      </c>
      <c r="AC20" s="22">
        <v>9</v>
      </c>
      <c r="AD20" s="13">
        <f>IFERROR(VLOOKUP(AC20,таблица!$A$3:$B$50,2,FALSE),0)</f>
        <v>36</v>
      </c>
      <c r="AE20" s="24"/>
      <c r="AF20" s="14">
        <f>IFERROR(VLOOKUP(AE20,таблица!$A$3:$B$50,2,FALSE),0)</f>
        <v>0</v>
      </c>
      <c r="AG20" s="24"/>
      <c r="AH20" s="14">
        <f>IFERROR(VLOOKUP(AG20,таблица!$A$3:$B$50,2,FALSE),0)</f>
        <v>0</v>
      </c>
      <c r="AI20" s="27">
        <v>6</v>
      </c>
      <c r="AJ20" s="15">
        <f>IFERROR(VLOOKUP(AI20,таблица!$A$3:$B$50,2,FALSE),0)</f>
        <v>39</v>
      </c>
      <c r="AK20" s="27">
        <v>11</v>
      </c>
      <c r="AL20" s="15">
        <f>IFERROR(VLOOKUP(AK20,таблица!$A$3:$B$50,2,FALSE),0)</f>
        <v>34</v>
      </c>
      <c r="AM20" s="39">
        <f>SUM(D20,F20,H20,J20,L20,N20,P20,R20,T20,V20,X20,Z20,AB20,AD20,AF20,AH20,AJ20,AL20)</f>
        <v>508.5</v>
      </c>
      <c r="AN20" s="20">
        <f t="shared" si="0"/>
        <v>508.5</v>
      </c>
      <c r="AO20" s="54">
        <v>10</v>
      </c>
      <c r="AP20" s="26">
        <f t="shared" si="1"/>
        <v>5</v>
      </c>
    </row>
    <row r="21" spans="1:42" ht="24.95" customHeight="1" x14ac:dyDescent="0.25">
      <c r="A21" s="43">
        <v>13</v>
      </c>
      <c r="B21" s="49">
        <v>32</v>
      </c>
      <c r="C21" s="47">
        <v>12</v>
      </c>
      <c r="D21" s="12">
        <f>IFERROR(VLOOKUP(C21,таблица!$A$3:$B$50,2,FALSE),0)</f>
        <v>33</v>
      </c>
      <c r="E21" s="17">
        <v>9</v>
      </c>
      <c r="F21" s="12">
        <f>IFERROR(VLOOKUP(E21,таблица!$A$3:$B$50,2,FALSE),0)</f>
        <v>36</v>
      </c>
      <c r="G21" s="22">
        <v>3</v>
      </c>
      <c r="H21" s="13">
        <f>IFERROR(VLOOKUP(G21,таблица!$A$3:$B$50,2,FALSE),0)</f>
        <v>44</v>
      </c>
      <c r="I21" s="22">
        <v>3</v>
      </c>
      <c r="J21" s="13">
        <f>IFERROR(VLOOKUP(I21,таблица!$A$3:$B$50,2,FALSE),0)</f>
        <v>44</v>
      </c>
      <c r="K21" s="24">
        <v>8</v>
      </c>
      <c r="L21" s="14">
        <f>IFERROR(VLOOKUP(K21,таблица!$A$3:$B$50,2,FALSE),0)</f>
        <v>37</v>
      </c>
      <c r="M21" s="24">
        <v>10</v>
      </c>
      <c r="N21" s="14">
        <f>IFERROR(VLOOKUP(M21,таблица!$A$3:$B$50,2,FALSE),0)</f>
        <v>35</v>
      </c>
      <c r="O21" s="52"/>
      <c r="P21" s="15">
        <f>IFERROR(VLOOKUP(O21,таблица!$A$3:$B$50,2,FALSE),0)</f>
        <v>0</v>
      </c>
      <c r="Q21" s="52"/>
      <c r="R21" s="15">
        <f>IFERROR(VLOOKUP(Q21,таблица!$A$3:$B$50,2,FALSE),0)</f>
        <v>0</v>
      </c>
      <c r="S21" s="23">
        <v>5</v>
      </c>
      <c r="T21" s="16">
        <f>IFERROR(VLOOKUP(S21,таблица!$A$3:$B$50,2,FALSE),0)</f>
        <v>40</v>
      </c>
      <c r="U21" s="23"/>
      <c r="V21" s="16">
        <f>IFERROR(VLOOKUP(U21,таблица!$A$3:$B$50,2,FALSE),0)</f>
        <v>0</v>
      </c>
      <c r="W21" s="17">
        <v>10</v>
      </c>
      <c r="X21" s="12">
        <f>IFERROR(VLOOKUP(W21,таблица!$A$3:$B$50,2,FALSE),0)</f>
        <v>35</v>
      </c>
      <c r="Y21" s="17">
        <v>7</v>
      </c>
      <c r="Z21" s="12">
        <f>IFERROR(VLOOKUP(Y21,таблица!$A$3:$B$50,2,FALSE),0)</f>
        <v>38</v>
      </c>
      <c r="AA21" s="22">
        <v>3</v>
      </c>
      <c r="AB21" s="13">
        <f>IFERROR(VLOOKUP(AA21,таблица!$A$3:$B$50,2,FALSE),0)</f>
        <v>44</v>
      </c>
      <c r="AC21" s="22">
        <v>1</v>
      </c>
      <c r="AD21" s="13">
        <f>IFERROR(VLOOKUP(AC21,таблица!$A$3:$B$50,2,FALSE),0)</f>
        <v>50</v>
      </c>
      <c r="AE21" s="24"/>
      <c r="AF21" s="14">
        <f>IFERROR(VLOOKUP(AE21,таблица!$A$3:$B$50,2,FALSE),0)</f>
        <v>0</v>
      </c>
      <c r="AG21" s="24"/>
      <c r="AH21" s="14">
        <f>IFERROR(VLOOKUP(AG21,таблица!$A$3:$B$50,2,FALSE),0)</f>
        <v>0</v>
      </c>
      <c r="AI21" s="27">
        <v>4</v>
      </c>
      <c r="AJ21" s="15">
        <f>IFERROR(VLOOKUP(AI21,таблица!$A$3:$B$50,2,FALSE),0)</f>
        <v>42</v>
      </c>
      <c r="AK21" s="27">
        <v>15</v>
      </c>
      <c r="AL21" s="15">
        <f>IFERROR(VLOOKUP(AK21,таблица!$A$3:$B$50,2,FALSE),0)</f>
        <v>30</v>
      </c>
      <c r="AM21" s="39">
        <f>SUM(D21,F21,H21,J21,L21,N21,P21,R21,T21,V21,X21,Z21,AB21,AD21,AF21,AH21,AJ21,AL21)</f>
        <v>508</v>
      </c>
      <c r="AN21" s="20">
        <f t="shared" si="0"/>
        <v>508</v>
      </c>
      <c r="AO21" s="54">
        <v>11</v>
      </c>
      <c r="AP21" s="26">
        <f t="shared" si="1"/>
        <v>32</v>
      </c>
    </row>
    <row r="22" spans="1:42" ht="24.95" customHeight="1" x14ac:dyDescent="0.25">
      <c r="A22" s="43">
        <v>12</v>
      </c>
      <c r="B22" s="49">
        <v>31</v>
      </c>
      <c r="C22" s="25">
        <v>2</v>
      </c>
      <c r="D22" s="12">
        <f>IFERROR(VLOOKUP(C22,таблица!$A$3:$B$50,2,FALSE),0)</f>
        <v>47</v>
      </c>
      <c r="E22" s="48" t="s">
        <v>13</v>
      </c>
      <c r="F22" s="12">
        <v>41.5</v>
      </c>
      <c r="G22" s="22">
        <v>6</v>
      </c>
      <c r="H22" s="55">
        <f>IFERROR(VLOOKUP(G22,таблица!$A$3:$B$50,2,FALSE),0)</f>
        <v>39</v>
      </c>
      <c r="I22" s="22">
        <v>11</v>
      </c>
      <c r="J22" s="55">
        <f>IFERROR(VLOOKUP(I22,таблица!$A$3:$B$50,2,FALSE),0)</f>
        <v>34</v>
      </c>
      <c r="K22" s="24"/>
      <c r="L22" s="14">
        <f>IFERROR(VLOOKUP(K22,таблица!$A$3:$B$50,2,FALSE),0)</f>
        <v>0</v>
      </c>
      <c r="M22" s="24"/>
      <c r="N22" s="14">
        <f>IFERROR(VLOOKUP(M22,таблица!$A$3:$B$50,2,FALSE),0)</f>
        <v>0</v>
      </c>
      <c r="O22" s="52"/>
      <c r="P22" s="15">
        <f>IFERROR(VLOOKUP(O22,таблица!$A$3:$B$50,2,FALSE),0)</f>
        <v>0</v>
      </c>
      <c r="Q22" s="52"/>
      <c r="R22" s="15">
        <f>IFERROR(VLOOKUP(Q22,таблица!$A$3:$B$50,2,FALSE),0)</f>
        <v>0</v>
      </c>
      <c r="S22" s="23">
        <v>4</v>
      </c>
      <c r="T22" s="16">
        <f>IFERROR(VLOOKUP(S22,таблица!$A$3:$B$50,2,FALSE),0)</f>
        <v>42</v>
      </c>
      <c r="U22" s="23">
        <v>3</v>
      </c>
      <c r="V22" s="16">
        <f>IFERROR(VLOOKUP(U22,таблица!$A$3:$B$50,2,FALSE),0)</f>
        <v>44</v>
      </c>
      <c r="W22" s="17">
        <v>2</v>
      </c>
      <c r="X22" s="12">
        <f>IFERROR(VLOOKUP(W22,таблица!$A$3:$B$50,2,FALSE),0)</f>
        <v>47</v>
      </c>
      <c r="Y22" s="17">
        <v>16</v>
      </c>
      <c r="Z22" s="12">
        <f>IFERROR(VLOOKUP(Y22,таблица!$A$3:$B$50,2,FALSE),0)</f>
        <v>29</v>
      </c>
      <c r="AA22" s="22">
        <v>10</v>
      </c>
      <c r="AB22" s="13">
        <f>IFERROR(VLOOKUP(AA22,таблица!$A$3:$B$50,2,FALSE),0)</f>
        <v>35</v>
      </c>
      <c r="AC22" s="22">
        <v>2</v>
      </c>
      <c r="AD22" s="13">
        <f>IFERROR(VLOOKUP(AC22,таблица!$A$3:$B$50,2,FALSE),0)</f>
        <v>47</v>
      </c>
      <c r="AE22" s="24">
        <v>6</v>
      </c>
      <c r="AF22" s="14">
        <f>IFERROR(VLOOKUP(AE22,таблица!$A$3:$B$50,2,FALSE),0)</f>
        <v>39</v>
      </c>
      <c r="AG22" s="24">
        <v>7</v>
      </c>
      <c r="AH22" s="14">
        <f>IFERROR(VLOOKUP(AG22,таблица!$A$3:$B$50,2,FALSE),0)</f>
        <v>38</v>
      </c>
      <c r="AI22" s="27">
        <v>12</v>
      </c>
      <c r="AJ22" s="15">
        <f>IFERROR(VLOOKUP(AI22,таблица!$A$3:$B$50,2,FALSE),0)</f>
        <v>33</v>
      </c>
      <c r="AK22" s="27">
        <v>1</v>
      </c>
      <c r="AL22" s="15">
        <f>IFERROR(VLOOKUP(AK22,таблица!$A$3:$B$50,2,FALSE),0)</f>
        <v>50</v>
      </c>
      <c r="AM22" s="39">
        <f>SUM(D22,F22,L22,N22,P22,R22,T22,V22,X22,Z22,AB22,AD22,AF22,AH22,AJ22,AL22)</f>
        <v>492.5</v>
      </c>
      <c r="AN22" s="20">
        <f t="shared" si="0"/>
        <v>492.5</v>
      </c>
      <c r="AO22" s="54">
        <v>12</v>
      </c>
      <c r="AP22" s="26">
        <f t="shared" si="1"/>
        <v>31</v>
      </c>
    </row>
    <row r="23" spans="1:42" ht="24.95" customHeight="1" x14ac:dyDescent="0.25">
      <c r="A23" s="43">
        <v>17</v>
      </c>
      <c r="B23" s="49">
        <v>48</v>
      </c>
      <c r="C23" s="25">
        <v>9</v>
      </c>
      <c r="D23" s="12">
        <f>IFERROR(VLOOKUP(C23,таблица!$A$3:$B$50,2,FALSE),0)</f>
        <v>36</v>
      </c>
      <c r="E23" s="17" t="s">
        <v>18</v>
      </c>
      <c r="F23" s="12">
        <v>36.5</v>
      </c>
      <c r="G23" s="22">
        <v>13</v>
      </c>
      <c r="H23" s="13">
        <f>IFERROR(VLOOKUP(G23,таблица!$A$3:$B$50,2,FALSE),0)</f>
        <v>32</v>
      </c>
      <c r="I23" s="22">
        <v>17</v>
      </c>
      <c r="J23" s="13">
        <f>IFERROR(VLOOKUP(I23,таблица!$A$3:$B$50,2,FALSE),0)</f>
        <v>28</v>
      </c>
      <c r="K23" s="24"/>
      <c r="L23" s="14">
        <f>IFERROR(VLOOKUP(K23,таблица!$A$3:$B$50,2,FALSE),0)</f>
        <v>0</v>
      </c>
      <c r="M23" s="24">
        <v>5</v>
      </c>
      <c r="N23" s="14">
        <f>IFERROR(VLOOKUP(M23,таблица!$A$3:$B$50,2,FALSE),0)</f>
        <v>40</v>
      </c>
      <c r="O23" s="52">
        <v>6</v>
      </c>
      <c r="P23" s="15">
        <f>IFERROR(VLOOKUP(O23,таблица!$A$3:$B$50,2,FALSE),0)</f>
        <v>39</v>
      </c>
      <c r="Q23" s="52">
        <v>4</v>
      </c>
      <c r="R23" s="15">
        <f>IFERROR(VLOOKUP(Q23,таблица!$A$3:$B$50,2,FALSE),0)</f>
        <v>42</v>
      </c>
      <c r="S23" s="23">
        <v>10</v>
      </c>
      <c r="T23" s="16">
        <f>IFERROR(VLOOKUP(S23,таблица!$A$3:$B$50,2,FALSE),0)</f>
        <v>35</v>
      </c>
      <c r="U23" s="23">
        <v>7</v>
      </c>
      <c r="V23" s="16">
        <f>IFERROR(VLOOKUP(U23,таблица!$A$3:$B$50,2,FALSE),0)</f>
        <v>38</v>
      </c>
      <c r="W23" s="17">
        <v>17</v>
      </c>
      <c r="X23" s="12">
        <f>IFERROR(VLOOKUP(W23,таблица!$A$3:$B$50,2,FALSE),0)</f>
        <v>28</v>
      </c>
      <c r="Y23" s="17">
        <v>18</v>
      </c>
      <c r="Z23" s="12">
        <f>IFERROR(VLOOKUP(Y23,таблица!$A$3:$B$50,2,FALSE),0)</f>
        <v>27</v>
      </c>
      <c r="AA23" s="22">
        <v>11</v>
      </c>
      <c r="AB23" s="13">
        <f>IFERROR(VLOOKUP(AA23,таблица!$A$3:$B$50,2,FALSE),0)</f>
        <v>34</v>
      </c>
      <c r="AC23" s="22">
        <v>7</v>
      </c>
      <c r="AD23" s="13">
        <f>IFERROR(VLOOKUP(AC23,таблица!$A$3:$B$50,2,FALSE),0)</f>
        <v>38</v>
      </c>
      <c r="AE23" s="24"/>
      <c r="AF23" s="14">
        <f>IFERROR(VLOOKUP(AE23,таблица!$A$3:$B$50,2,FALSE),0)</f>
        <v>0</v>
      </c>
      <c r="AG23" s="24"/>
      <c r="AH23" s="14">
        <f>IFERROR(VLOOKUP(AG23,таблица!$A$3:$B$50,2,FALSE),0)</f>
        <v>0</v>
      </c>
      <c r="AI23" s="27"/>
      <c r="AJ23" s="15">
        <f>IFERROR(VLOOKUP(AI23,таблица!$A$3:$B$50,2,FALSE),0)</f>
        <v>0</v>
      </c>
      <c r="AK23" s="27"/>
      <c r="AL23" s="15">
        <f>IFERROR(VLOOKUP(AK23,таблица!$A$3:$B$50,2,FALSE),0)</f>
        <v>0</v>
      </c>
      <c r="AM23" s="39">
        <f>SUM(D23,F23,H23,J23,L23,N23,P23,R23,T23,V23,X23,Z23,AB23,AD23,AF23,AH23,AJ23,AL23)</f>
        <v>453.5</v>
      </c>
      <c r="AN23" s="20">
        <f t="shared" si="0"/>
        <v>453.5</v>
      </c>
      <c r="AO23" s="54">
        <v>13</v>
      </c>
      <c r="AP23" s="26">
        <f t="shared" si="1"/>
        <v>48</v>
      </c>
    </row>
    <row r="24" spans="1:42" ht="24.95" customHeight="1" x14ac:dyDescent="0.25">
      <c r="A24" s="43">
        <v>15</v>
      </c>
      <c r="B24" s="49">
        <v>44</v>
      </c>
      <c r="C24" s="25">
        <v>14</v>
      </c>
      <c r="D24" s="12">
        <f>IFERROR(VLOOKUP(C24,таблица!$A$3:$B$50,2,FALSE),0)</f>
        <v>31</v>
      </c>
      <c r="E24" s="17">
        <v>5</v>
      </c>
      <c r="F24" s="12">
        <f>IFERROR(VLOOKUP(E24,таблица!$A$3:$B$50,2,FALSE),0)</f>
        <v>40</v>
      </c>
      <c r="G24" s="22">
        <v>15</v>
      </c>
      <c r="H24" s="13">
        <f>IFERROR(VLOOKUP(G24,таблица!$A$3:$B$50,2,FALSE),0)</f>
        <v>30</v>
      </c>
      <c r="I24" s="22">
        <v>15</v>
      </c>
      <c r="J24" s="55">
        <f>IFERROR(VLOOKUP(I24,таблица!$A$3:$B$50,2,FALSE),0)</f>
        <v>30</v>
      </c>
      <c r="K24" s="24">
        <v>14</v>
      </c>
      <c r="L24" s="14">
        <f>IFERROR(VLOOKUP(K24,таблица!$A$3:$B$50,2,FALSE),0)</f>
        <v>31</v>
      </c>
      <c r="M24" s="24"/>
      <c r="N24" s="14">
        <f>IFERROR(VLOOKUP(M24,таблица!$A$3:$B$50,2,FALSE),0)</f>
        <v>0</v>
      </c>
      <c r="O24" s="52"/>
      <c r="P24" s="15">
        <f>IFERROR(VLOOKUP(O24,таблица!$A$3:$B$50,2,FALSE),0)</f>
        <v>0</v>
      </c>
      <c r="Q24" s="52"/>
      <c r="R24" s="15">
        <f>IFERROR(VLOOKUP(Q24,таблица!$A$3:$B$50,2,FALSE),0)</f>
        <v>0</v>
      </c>
      <c r="S24" s="23">
        <v>15</v>
      </c>
      <c r="T24" s="16">
        <f>IFERROR(VLOOKUP(S24,таблица!$A$3:$B$50,2,FALSE),0)</f>
        <v>30</v>
      </c>
      <c r="U24" s="23">
        <v>11</v>
      </c>
      <c r="V24" s="16">
        <f>IFERROR(VLOOKUP(U24,таблица!$A$3:$B$50,2,FALSE),0)</f>
        <v>34</v>
      </c>
      <c r="W24" s="17">
        <v>14</v>
      </c>
      <c r="X24" s="12">
        <f>IFERROR(VLOOKUP(W24,таблица!$A$3:$B$50,2,FALSE),0)</f>
        <v>31</v>
      </c>
      <c r="Y24" s="17">
        <v>17</v>
      </c>
      <c r="Z24" s="12">
        <f>IFERROR(VLOOKUP(Y24,таблица!$A$3:$B$50,2,FALSE),0)</f>
        <v>28</v>
      </c>
      <c r="AA24" s="22">
        <v>16</v>
      </c>
      <c r="AB24" s="13">
        <f>IFERROR(VLOOKUP(AA24,таблица!$A$3:$B$50,2,FALSE),0)</f>
        <v>29</v>
      </c>
      <c r="AC24" s="22">
        <v>8</v>
      </c>
      <c r="AD24" s="13">
        <f>IFERROR(VLOOKUP(AC24,таблица!$A$3:$B$50,2,FALSE),0)</f>
        <v>37</v>
      </c>
      <c r="AE24" s="24"/>
      <c r="AF24" s="14">
        <f>IFERROR(VLOOKUP(AE24,таблица!$A$3:$B$50,2,FALSE),0)</f>
        <v>0</v>
      </c>
      <c r="AG24" s="24">
        <v>8</v>
      </c>
      <c r="AH24" s="14">
        <f>IFERROR(VLOOKUP(AG24,таблица!$A$3:$B$50,2,FALSE),0)</f>
        <v>37</v>
      </c>
      <c r="AI24" s="27">
        <v>14</v>
      </c>
      <c r="AJ24" s="15">
        <f>IFERROR(VLOOKUP(AI24,таблица!$A$3:$B$50,2,FALSE),0)</f>
        <v>31</v>
      </c>
      <c r="AK24" s="27">
        <v>11</v>
      </c>
      <c r="AL24" s="15">
        <f>IFERROR(VLOOKUP(AK24,таблица!$A$3:$B$50,2,FALSE),0)</f>
        <v>34</v>
      </c>
      <c r="AM24" s="39">
        <f>SUM(D24,F24,H24,L24,N24,P24,R24,T24,V24,X24,Z24,AB24,AD24,AF24,AH24,AJ24,AL24)</f>
        <v>423</v>
      </c>
      <c r="AN24" s="20">
        <f t="shared" si="0"/>
        <v>423</v>
      </c>
      <c r="AO24" s="54">
        <v>14</v>
      </c>
      <c r="AP24" s="26">
        <f t="shared" si="1"/>
        <v>44</v>
      </c>
    </row>
    <row r="25" spans="1:42" ht="24.95" customHeight="1" x14ac:dyDescent="0.25">
      <c r="A25" s="43">
        <v>18</v>
      </c>
      <c r="B25" s="49">
        <v>50</v>
      </c>
      <c r="C25" s="25"/>
      <c r="D25" s="12">
        <f>IFERROR(VLOOKUP(C25,таблица!$A$3:$B$50,2,FALSE),0)</f>
        <v>0</v>
      </c>
      <c r="E25" s="17"/>
      <c r="F25" s="12">
        <f>IFERROR(VLOOKUP(E25,таблица!$A$3:$B$50,2,FALSE),0)</f>
        <v>0</v>
      </c>
      <c r="G25" s="22">
        <v>9</v>
      </c>
      <c r="H25" s="55">
        <f>IFERROR(VLOOKUP(G25,таблица!$A$3:$B$50,2,FALSE),0)</f>
        <v>36</v>
      </c>
      <c r="I25" s="22">
        <v>14</v>
      </c>
      <c r="J25" s="55">
        <f>IFERROR(VLOOKUP(I25,таблица!$A$3:$B$50,2,FALSE),0)</f>
        <v>31</v>
      </c>
      <c r="K25" s="24">
        <v>9</v>
      </c>
      <c r="L25" s="14">
        <f>IFERROR(VLOOKUP(K25,таблица!$A$3:$B$50,2,FALSE),0)</f>
        <v>36</v>
      </c>
      <c r="M25" s="24">
        <v>7</v>
      </c>
      <c r="N25" s="14">
        <f>IFERROR(VLOOKUP(M25,таблица!$A$3:$B$50,2,FALSE),0)</f>
        <v>38</v>
      </c>
      <c r="O25" s="52"/>
      <c r="P25" s="15">
        <f>IFERROR(VLOOKUP(O25,таблица!$A$3:$B$50,2,FALSE),0)</f>
        <v>0</v>
      </c>
      <c r="Q25" s="52"/>
      <c r="R25" s="15">
        <f>IFERROR(VLOOKUP(Q25,таблица!$A$3:$B$50,2,FALSE),0)</f>
        <v>0</v>
      </c>
      <c r="S25" s="23"/>
      <c r="T25" s="16">
        <f>IFERROR(VLOOKUP(S25,таблица!$A$3:$B$50,2,FALSE),0)</f>
        <v>0</v>
      </c>
      <c r="U25" s="23">
        <v>13</v>
      </c>
      <c r="V25" s="16">
        <f>IFERROR(VLOOKUP(U25,таблица!$A$3:$B$50,2,FALSE),0)</f>
        <v>32</v>
      </c>
      <c r="W25" s="17">
        <v>13</v>
      </c>
      <c r="X25" s="12">
        <f>IFERROR(VLOOKUP(W25,таблица!$A$3:$B$50,2,FALSE),0)</f>
        <v>32</v>
      </c>
      <c r="Y25" s="17">
        <v>15</v>
      </c>
      <c r="Z25" s="12">
        <f>IFERROR(VLOOKUP(Y25,таблица!$A$3:$B$50,2,FALSE),0)</f>
        <v>30</v>
      </c>
      <c r="AA25" s="22">
        <v>13</v>
      </c>
      <c r="AB25" s="13">
        <f>IFERROR(VLOOKUP(AA25,таблица!$A$3:$B$50,2,FALSE),0)</f>
        <v>32</v>
      </c>
      <c r="AC25" s="22">
        <v>11</v>
      </c>
      <c r="AD25" s="13">
        <f>IFERROR(VLOOKUP(AC25,таблица!$A$3:$B$50,2,FALSE),0)</f>
        <v>34</v>
      </c>
      <c r="AE25" s="24">
        <v>7</v>
      </c>
      <c r="AF25" s="14">
        <f>IFERROR(VLOOKUP(AE25,таблица!$A$3:$B$50,2,FALSE),0)</f>
        <v>38</v>
      </c>
      <c r="AG25" s="24">
        <v>9</v>
      </c>
      <c r="AH25" s="14">
        <f>IFERROR(VLOOKUP(AG25,таблица!$A$3:$B$50,2,FALSE),0)</f>
        <v>36</v>
      </c>
      <c r="AI25" s="27">
        <v>9</v>
      </c>
      <c r="AJ25" s="15">
        <f>IFERROR(VLOOKUP(AI25,таблица!$A$3:$B$50,2,FALSE),0)</f>
        <v>36</v>
      </c>
      <c r="AK25" s="27">
        <v>7</v>
      </c>
      <c r="AL25" s="15">
        <f>IFERROR(VLOOKUP(AK25,таблица!$A$3:$B$50,2,FALSE),0)</f>
        <v>38</v>
      </c>
      <c r="AM25" s="39">
        <f>SUM(D25,F25,L25,N25,P25,R25,T25,V25,X25,Z25,AB25,AD25,AF25,AH25,AJ25,AL25)</f>
        <v>382</v>
      </c>
      <c r="AN25" s="20">
        <f t="shared" si="0"/>
        <v>382</v>
      </c>
      <c r="AO25" s="54">
        <v>15</v>
      </c>
      <c r="AP25" s="26">
        <f t="shared" si="1"/>
        <v>50</v>
      </c>
    </row>
    <row r="26" spans="1:42" ht="24.95" customHeight="1" x14ac:dyDescent="0.25">
      <c r="A26" s="43">
        <v>5</v>
      </c>
      <c r="B26" s="49">
        <v>17</v>
      </c>
      <c r="C26" s="25">
        <v>15</v>
      </c>
      <c r="D26" s="12">
        <f>IFERROR(VLOOKUP(C26,таблица!$A$3:$B$50,2,FALSE),0)</f>
        <v>30</v>
      </c>
      <c r="E26" s="17">
        <v>14</v>
      </c>
      <c r="F26" s="12">
        <f>IFERROR(VLOOKUP(E26,таблица!$A$3:$B$50,2,FALSE),0)</f>
        <v>31</v>
      </c>
      <c r="G26" s="22" t="s">
        <v>16</v>
      </c>
      <c r="H26" s="13">
        <v>38.5</v>
      </c>
      <c r="I26" s="22">
        <v>7</v>
      </c>
      <c r="J26" s="13">
        <f>IFERROR(VLOOKUP(I26,таблица!$A$3:$B$50,2,FALSE),0)</f>
        <v>38</v>
      </c>
      <c r="K26" s="24"/>
      <c r="L26" s="14">
        <f>IFERROR(VLOOKUP(K26,таблица!$A$3:$B$50,2,FALSE),0)</f>
        <v>0</v>
      </c>
      <c r="M26" s="24"/>
      <c r="N26" s="14">
        <f>IFERROR(VLOOKUP(M26,таблица!$A$3:$B$50,2,FALSE),0)</f>
        <v>0</v>
      </c>
      <c r="O26" s="52"/>
      <c r="P26" s="15">
        <f>IFERROR(VLOOKUP(O26,таблица!$A$3:$B$50,2,FALSE),0)</f>
        <v>0</v>
      </c>
      <c r="Q26" s="52"/>
      <c r="R26" s="15">
        <f>IFERROR(VLOOKUP(Q26,таблица!$A$3:$B$50,2,FALSE),0)</f>
        <v>0</v>
      </c>
      <c r="S26" s="23">
        <v>14</v>
      </c>
      <c r="T26" s="16">
        <f>IFERROR(VLOOKUP(S26,таблица!$A$3:$B$50,2,FALSE),0)</f>
        <v>31</v>
      </c>
      <c r="U26" s="23">
        <v>15</v>
      </c>
      <c r="V26" s="16">
        <f>IFERROR(VLOOKUP(U26,таблица!$A$3:$B$50,2,FALSE),0)</f>
        <v>30</v>
      </c>
      <c r="W26" s="17">
        <v>16</v>
      </c>
      <c r="X26" s="12">
        <f>IFERROR(VLOOKUP(W26,таблица!$A$3:$B$50,2,FALSE),0)</f>
        <v>29</v>
      </c>
      <c r="Y26" s="17">
        <v>14</v>
      </c>
      <c r="Z26" s="12">
        <f>IFERROR(VLOOKUP(Y26,таблица!$A$3:$B$50,2,FALSE),0)</f>
        <v>31</v>
      </c>
      <c r="AA26" s="22">
        <v>18</v>
      </c>
      <c r="AB26" s="13">
        <f>IFERROR(VLOOKUP(AA26,таблица!$A$3:$B$50,2,FALSE),0)</f>
        <v>27</v>
      </c>
      <c r="AC26" s="22">
        <v>14</v>
      </c>
      <c r="AD26" s="13">
        <f>IFERROR(VLOOKUP(AC26,таблица!$A$3:$B$50,2,FALSE),0)</f>
        <v>31</v>
      </c>
      <c r="AE26" s="24"/>
      <c r="AF26" s="14">
        <f>IFERROR(VLOOKUP(AE26,таблица!$A$3:$B$50,2,FALSE),0)</f>
        <v>0</v>
      </c>
      <c r="AG26" s="24"/>
      <c r="AH26" s="14">
        <f>IFERROR(VLOOKUP(AG26,таблица!$A$3:$B$50,2,FALSE),0)</f>
        <v>0</v>
      </c>
      <c r="AI26" s="27">
        <v>16</v>
      </c>
      <c r="AJ26" s="15">
        <f>IFERROR(VLOOKUP(AI26,таблица!$A$3:$B$50,2,FALSE),0)</f>
        <v>29</v>
      </c>
      <c r="AK26" s="27">
        <v>13</v>
      </c>
      <c r="AL26" s="15">
        <f>IFERROR(VLOOKUP(AK26,таблица!$A$3:$B$50,2,FALSE),0)</f>
        <v>32</v>
      </c>
      <c r="AM26" s="39">
        <f>SUM(D26,F26,H26,J26,L26,N26,P26,R26,T26,V26,X26,Z26,AB26,AD26,AF26,AH26,AJ26,AL26)</f>
        <v>377.5</v>
      </c>
      <c r="AN26" s="20">
        <f t="shared" si="0"/>
        <v>377.5</v>
      </c>
      <c r="AO26" s="54">
        <v>16</v>
      </c>
      <c r="AP26" s="26">
        <f t="shared" si="1"/>
        <v>17</v>
      </c>
    </row>
    <row r="27" spans="1:42" ht="24.95" customHeight="1" x14ac:dyDescent="0.25">
      <c r="A27" s="43">
        <v>9</v>
      </c>
      <c r="B27" s="49">
        <v>26</v>
      </c>
      <c r="C27" s="25">
        <v>16</v>
      </c>
      <c r="D27" s="12">
        <f>IFERROR(VLOOKUP(C27,таблица!$A$3:$B$50,2,FALSE),0)</f>
        <v>29</v>
      </c>
      <c r="E27" s="17">
        <v>17</v>
      </c>
      <c r="F27" s="12">
        <f>IFERROR(VLOOKUP(E27,таблица!$A$3:$B$50,2,FALSE),0)</f>
        <v>28</v>
      </c>
      <c r="G27" s="22">
        <v>19</v>
      </c>
      <c r="H27" s="55">
        <f>IFERROR(VLOOKUP(G27,таблица!$A$3:$B$50,2,FALSE),0)</f>
        <v>26</v>
      </c>
      <c r="I27" s="22">
        <v>19</v>
      </c>
      <c r="J27" s="55">
        <f>IFERROR(VLOOKUP(I27,таблица!$A$3:$B$50,2,FALSE),0)</f>
        <v>26</v>
      </c>
      <c r="K27" s="24">
        <v>13</v>
      </c>
      <c r="L27" s="14">
        <f>IFERROR(VLOOKUP(K27,таблица!$A$3:$B$50,2,FALSE),0)</f>
        <v>32</v>
      </c>
      <c r="M27" s="24">
        <v>15</v>
      </c>
      <c r="N27" s="14">
        <f>IFERROR(VLOOKUP(M27,таблица!$A$3:$B$50,2,FALSE),0)</f>
        <v>30</v>
      </c>
      <c r="O27" s="52"/>
      <c r="P27" s="15">
        <f>IFERROR(VLOOKUP(O27,таблица!$A$3:$B$50,2,FALSE),0)</f>
        <v>0</v>
      </c>
      <c r="Q27" s="52"/>
      <c r="R27" s="15">
        <f>IFERROR(VLOOKUP(Q27,таблица!$A$3:$B$50,2,FALSE),0)</f>
        <v>0</v>
      </c>
      <c r="S27" s="23">
        <v>16</v>
      </c>
      <c r="T27" s="16">
        <f>IFERROR(VLOOKUP(S27,таблица!$A$3:$B$50,2,FALSE),0)</f>
        <v>29</v>
      </c>
      <c r="U27" s="23">
        <v>17</v>
      </c>
      <c r="V27" s="16">
        <f>IFERROR(VLOOKUP(U27,таблица!$A$3:$B$50,2,FALSE),0)</f>
        <v>28</v>
      </c>
      <c r="W27" s="17">
        <v>15</v>
      </c>
      <c r="X27" s="12">
        <f>IFERROR(VLOOKUP(W27,таблица!$A$3:$B$50,2,FALSE),0)</f>
        <v>30</v>
      </c>
      <c r="Y27" s="17">
        <v>13</v>
      </c>
      <c r="Z27" s="12">
        <f>IFERROR(VLOOKUP(Y27,таблица!$A$3:$B$50,2,FALSE),0)</f>
        <v>32</v>
      </c>
      <c r="AA27" s="22">
        <v>17</v>
      </c>
      <c r="AB27" s="13">
        <f>IFERROR(VLOOKUP(AA27,таблица!$A$3:$B$50,2,FALSE),0)</f>
        <v>28</v>
      </c>
      <c r="AC27" s="22">
        <v>19</v>
      </c>
      <c r="AD27" s="13">
        <f>IFERROR(VLOOKUP(AC27,таблица!$A$3:$B$50,2,FALSE),0)</f>
        <v>26</v>
      </c>
      <c r="AE27" s="24">
        <v>8</v>
      </c>
      <c r="AF27" s="14">
        <f>IFERROR(VLOOKUP(AE27,таблица!$A$3:$B$50,2,FALSE),0)</f>
        <v>37</v>
      </c>
      <c r="AG27" s="24">
        <v>6</v>
      </c>
      <c r="AH27" s="14">
        <f>IFERROR(VLOOKUP(AG27,таблица!$A$3:$B$50,2,FALSE),0)</f>
        <v>39</v>
      </c>
      <c r="AI27" s="27"/>
      <c r="AJ27" s="15">
        <f>IFERROR(VLOOKUP(AI27,таблица!$A$3:$B$50,2,FALSE),0)</f>
        <v>0</v>
      </c>
      <c r="AK27" s="27"/>
      <c r="AL27" s="15">
        <f>IFERROR(VLOOKUP(AK27,таблица!$A$3:$B$50,2,FALSE),0)</f>
        <v>0</v>
      </c>
      <c r="AM27" s="39">
        <f>SUM(D27,F27,L27,N27,P27,R27,T27,V27,X27,Z27,AB27,AD27,AF27,AH27,AJ27,AL27)</f>
        <v>368</v>
      </c>
      <c r="AN27" s="20">
        <f t="shared" si="0"/>
        <v>368</v>
      </c>
      <c r="AO27" s="54">
        <v>17</v>
      </c>
      <c r="AP27" s="26">
        <f t="shared" si="1"/>
        <v>26</v>
      </c>
    </row>
    <row r="28" spans="1:42" ht="24.95" customHeight="1" x14ac:dyDescent="0.25">
      <c r="A28" s="43">
        <v>14</v>
      </c>
      <c r="B28" s="49">
        <v>40</v>
      </c>
      <c r="C28" s="47">
        <v>17</v>
      </c>
      <c r="D28" s="12">
        <f>IFERROR(VLOOKUP(C28,таблица!$A$3:$B$50,2,FALSE),0)</f>
        <v>28</v>
      </c>
      <c r="E28" s="48">
        <v>15</v>
      </c>
      <c r="F28" s="12">
        <f>IFERROR(VLOOKUP(E28,таблица!$A$3:$B$50,2,FALSE),0)</f>
        <v>30</v>
      </c>
      <c r="G28" s="22">
        <v>18</v>
      </c>
      <c r="H28" s="13">
        <f>IFERROR(VLOOKUP(G28,таблица!$A$3:$B$50,2,FALSE),0)</f>
        <v>27</v>
      </c>
      <c r="I28" s="22">
        <v>16</v>
      </c>
      <c r="J28" s="13">
        <f>IFERROR(VLOOKUP(I28,таблица!$A$3:$B$50,2,FALSE),0)</f>
        <v>29</v>
      </c>
      <c r="K28" s="24"/>
      <c r="L28" s="14">
        <f>IFERROR(VLOOKUP(K28,таблица!$A$3:$B$50,2,FALSE),0)</f>
        <v>0</v>
      </c>
      <c r="M28" s="24"/>
      <c r="N28" s="14">
        <f>IFERROR(VLOOKUP(M28,таблица!$A$3:$B$50,2,FALSE),0)</f>
        <v>0</v>
      </c>
      <c r="O28" s="52">
        <v>10</v>
      </c>
      <c r="P28" s="15">
        <f>IFERROR(VLOOKUP(O28,таблица!$A$3:$B$50,2,FALSE),0)</f>
        <v>35</v>
      </c>
      <c r="Q28" s="52"/>
      <c r="R28" s="15">
        <f>IFERROR(VLOOKUP(Q28,таблица!$A$3:$B$50,2,FALSE),0)</f>
        <v>0</v>
      </c>
      <c r="S28" s="23">
        <v>17</v>
      </c>
      <c r="T28" s="16">
        <f>IFERROR(VLOOKUP(S28,таблица!$A$3:$B$50,2,FALSE),0)</f>
        <v>28</v>
      </c>
      <c r="U28" s="23">
        <v>16</v>
      </c>
      <c r="V28" s="16">
        <f>IFERROR(VLOOKUP(U28,таблица!$A$3:$B$50,2,FALSE),0)</f>
        <v>29</v>
      </c>
      <c r="W28" s="17" t="s">
        <v>11</v>
      </c>
      <c r="X28" s="12">
        <f>IFERROR(VLOOKUP(W28,таблица!$A$3:$B$50,2,FALSE),0)</f>
        <v>0</v>
      </c>
      <c r="Y28" s="17">
        <v>9</v>
      </c>
      <c r="Z28" s="12">
        <f>IFERROR(VLOOKUP(Y28,таблица!$A$3:$B$50,2,FALSE),0)</f>
        <v>36</v>
      </c>
      <c r="AA28" s="22">
        <v>19</v>
      </c>
      <c r="AB28" s="13">
        <f>IFERROR(VLOOKUP(AA28,таблица!$A$3:$B$50,2,FALSE),0)</f>
        <v>26</v>
      </c>
      <c r="AC28" s="22">
        <v>18</v>
      </c>
      <c r="AD28" s="13">
        <f>IFERROR(VLOOKUP(AC28,таблица!$A$3:$B$50,2,FALSE),0)</f>
        <v>27</v>
      </c>
      <c r="AE28" s="24"/>
      <c r="AF28" s="14">
        <f>IFERROR(VLOOKUP(AE28,таблица!$A$3:$B$50,2,FALSE),0)</f>
        <v>0</v>
      </c>
      <c r="AG28" s="24"/>
      <c r="AH28" s="14">
        <f>IFERROR(VLOOKUP(AG28,таблица!$A$3:$B$50,2,FALSE),0)</f>
        <v>0</v>
      </c>
      <c r="AI28" s="27">
        <v>15</v>
      </c>
      <c r="AJ28" s="15">
        <f>IFERROR(VLOOKUP(AI28,таблица!$A$3:$B$50,2,FALSE),0)</f>
        <v>30</v>
      </c>
      <c r="AK28" s="27">
        <v>14</v>
      </c>
      <c r="AL28" s="15">
        <f>IFERROR(VLOOKUP(AK28,таблица!$A$3:$B$50,2,FALSE),0)</f>
        <v>31</v>
      </c>
      <c r="AM28" s="39">
        <f>SUM(D28,F28,H28,J28,L28,N28,P28,R28,T28,V28,X28,Z28,AB28,AD28,AF28,AH28,AJ28,AL28)</f>
        <v>356</v>
      </c>
      <c r="AN28" s="20">
        <f t="shared" si="0"/>
        <v>356</v>
      </c>
      <c r="AO28" s="54">
        <v>18</v>
      </c>
      <c r="AP28" s="26">
        <f t="shared" si="1"/>
        <v>40</v>
      </c>
    </row>
    <row r="29" spans="1:42" ht="24.95" customHeight="1" x14ac:dyDescent="0.25">
      <c r="A29" s="43">
        <v>8</v>
      </c>
      <c r="B29" s="49">
        <v>24</v>
      </c>
      <c r="C29" s="25"/>
      <c r="D29" s="12">
        <f>IFERROR(VLOOKUP(C29,таблица!$A$3:$B$50,2,FALSE),0)</f>
        <v>0</v>
      </c>
      <c r="E29" s="48"/>
      <c r="F29" s="12">
        <f>IFERROR(VLOOKUP(E29,таблица!$A$3:$B$50,2,FALSE),0)</f>
        <v>0</v>
      </c>
      <c r="G29" s="22">
        <v>14</v>
      </c>
      <c r="H29" s="13">
        <f>IFERROR(VLOOKUP(G29,таблица!$A$3:$B$50,2,FALSE),0)</f>
        <v>31</v>
      </c>
      <c r="I29" s="22">
        <v>12</v>
      </c>
      <c r="J29" s="13">
        <f>IFERROR(VLOOKUP(I29,таблица!$A$3:$B$50,2,FALSE),0)</f>
        <v>33</v>
      </c>
      <c r="K29" s="24"/>
      <c r="L29" s="14">
        <f>IFERROR(VLOOKUP(K29,таблица!$A$3:$B$50,2,FALSE),0)</f>
        <v>0</v>
      </c>
      <c r="M29" s="24">
        <v>11</v>
      </c>
      <c r="N29" s="14">
        <f>IFERROR(VLOOKUP(M29,таблица!$A$3:$B$50,2,FALSE),0)</f>
        <v>34</v>
      </c>
      <c r="O29" s="52"/>
      <c r="P29" s="15">
        <f>IFERROR(VLOOKUP(O29,таблица!$A$3:$B$50,2,FALSE),0)</f>
        <v>0</v>
      </c>
      <c r="Q29" s="52"/>
      <c r="R29" s="15">
        <f>IFERROR(VLOOKUP(Q29,таблица!$A$3:$B$50,2,FALSE),0)</f>
        <v>0</v>
      </c>
      <c r="S29" s="23">
        <v>9</v>
      </c>
      <c r="T29" s="16">
        <f>IFERROR(VLOOKUP(S29,таблица!$A$3:$B$50,2,FALSE),0)</f>
        <v>36</v>
      </c>
      <c r="U29" s="23">
        <v>14</v>
      </c>
      <c r="V29" s="16">
        <f>IFERROR(VLOOKUP(U29,таблица!$A$3:$B$50,2,FALSE),0)</f>
        <v>31</v>
      </c>
      <c r="W29" s="17" t="s">
        <v>11</v>
      </c>
      <c r="X29" s="12">
        <f>IFERROR(VLOOKUP(W29,таблица!$A$3:$B$50,2,FALSE),0)</f>
        <v>0</v>
      </c>
      <c r="Y29" s="17">
        <v>6</v>
      </c>
      <c r="Z29" s="12">
        <f>IFERROR(VLOOKUP(Y29,таблица!$A$3:$B$50,2,FALSE),0)</f>
        <v>39</v>
      </c>
      <c r="AA29" s="22">
        <v>14</v>
      </c>
      <c r="AB29" s="13">
        <f>IFERROR(VLOOKUP(AA29,таблица!$A$3:$B$50,2,FALSE),0)</f>
        <v>31</v>
      </c>
      <c r="AC29" s="22">
        <v>14</v>
      </c>
      <c r="AD29" s="13">
        <f>IFERROR(VLOOKUP(AC29,таблица!$A$3:$B$50,2,FALSE),0)</f>
        <v>31</v>
      </c>
      <c r="AE29" s="24"/>
      <c r="AF29" s="14">
        <f>IFERROR(VLOOKUP(AE29,таблица!$A$3:$B$50,2,FALSE),0)</f>
        <v>0</v>
      </c>
      <c r="AG29" s="24"/>
      <c r="AH29" s="14">
        <f>IFERROR(VLOOKUP(AG29,таблица!$A$3:$B$50,2,FALSE),0)</f>
        <v>0</v>
      </c>
      <c r="AI29" s="27">
        <v>11</v>
      </c>
      <c r="AJ29" s="15">
        <f>IFERROR(VLOOKUP(AI29,таблица!$A$3:$B$50,2,FALSE),0)</f>
        <v>34</v>
      </c>
      <c r="AK29" s="27">
        <v>8</v>
      </c>
      <c r="AL29" s="15">
        <f>IFERROR(VLOOKUP(AK29,таблица!$A$3:$B$50,2,FALSE),0)</f>
        <v>37</v>
      </c>
      <c r="AM29" s="39">
        <f>SUM(D29,F29,H29,J29,L29,N29,P29,R29,T29,V29,X29,Z29,AB29,AD29,AF29,AH29,AJ29,AL29)</f>
        <v>337</v>
      </c>
      <c r="AN29" s="20">
        <f t="shared" si="0"/>
        <v>337</v>
      </c>
      <c r="AO29" s="54">
        <v>19</v>
      </c>
      <c r="AP29" s="26">
        <f t="shared" si="1"/>
        <v>24</v>
      </c>
    </row>
  </sheetData>
  <autoFilter ref="A10:AP29">
    <sortState ref="A11:AP29">
      <sortCondition descending="1" ref="AN10:AN29"/>
    </sortState>
  </autoFilter>
  <mergeCells count="73">
    <mergeCell ref="A1:AO1"/>
    <mergeCell ref="A2:AO2"/>
    <mergeCell ref="A3:AO3"/>
    <mergeCell ref="K4:AE4"/>
    <mergeCell ref="A6:A9"/>
    <mergeCell ref="B6:B9"/>
    <mergeCell ref="C6:F6"/>
    <mergeCell ref="G6:J6"/>
    <mergeCell ref="K6:N6"/>
    <mergeCell ref="O6:R6"/>
    <mergeCell ref="AM6:AM9"/>
    <mergeCell ref="AC7:AD7"/>
    <mergeCell ref="AE7:AF7"/>
    <mergeCell ref="AG7:AH7"/>
    <mergeCell ref="AI7:AJ7"/>
    <mergeCell ref="AA7:AB7"/>
    <mergeCell ref="AN6:AN9"/>
    <mergeCell ref="AO6:AO9"/>
    <mergeCell ref="AP6:AP9"/>
    <mergeCell ref="C7:D7"/>
    <mergeCell ref="E7:F7"/>
    <mergeCell ref="G7:H7"/>
    <mergeCell ref="I7:J7"/>
    <mergeCell ref="K7:L7"/>
    <mergeCell ref="M7:N7"/>
    <mergeCell ref="O7:P7"/>
    <mergeCell ref="S6:V6"/>
    <mergeCell ref="W6:Z6"/>
    <mergeCell ref="AA6:AD6"/>
    <mergeCell ref="AE6:AH6"/>
    <mergeCell ref="AI6:AL6"/>
    <mergeCell ref="Q8:Q9"/>
    <mergeCell ref="AK7:AL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Q7:R7"/>
    <mergeCell ref="S7:T7"/>
    <mergeCell ref="U7:V7"/>
    <mergeCell ref="W7:X7"/>
    <mergeCell ref="Y7:Z7"/>
    <mergeCell ref="L8:L9"/>
    <mergeCell ref="M8:M9"/>
    <mergeCell ref="N8:N9"/>
    <mergeCell ref="O8:O9"/>
    <mergeCell ref="P8:P9"/>
    <mergeCell ref="AC8:AC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J8:AJ9"/>
    <mergeCell ref="AK8:AK9"/>
    <mergeCell ref="AL8:AL9"/>
    <mergeCell ref="AD8:AD9"/>
    <mergeCell ref="AE8:AE9"/>
    <mergeCell ref="AF8:AF9"/>
    <mergeCell ref="AG8:AG9"/>
    <mergeCell ref="AH8:AH9"/>
    <mergeCell ref="AI8:AI9"/>
  </mergeCells>
  <pageMargins left="0.19685039370078741" right="0.19685039370078741" top="0.19685039370078741" bottom="0.19685039370078741" header="0.31496062992125984" footer="0.31496062992125984"/>
  <pageSetup paperSize="9" scale="44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2:B50"/>
  <sheetViews>
    <sheetView topLeftCell="A13" workbookViewId="0">
      <selection activeCell="H15" sqref="H15"/>
    </sheetView>
  </sheetViews>
  <sheetFormatPr defaultRowHeight="15" x14ac:dyDescent="0.25"/>
  <cols>
    <col min="1" max="1" width="15.7109375" customWidth="1"/>
    <col min="2" max="2" width="24.28515625" customWidth="1"/>
  </cols>
  <sheetData>
    <row r="2" spans="1:2" ht="32.25" customHeight="1" x14ac:dyDescent="0.25">
      <c r="A2" s="42" t="s">
        <v>5</v>
      </c>
      <c r="B2" s="42" t="s">
        <v>0</v>
      </c>
    </row>
    <row r="3" spans="1:2" x14ac:dyDescent="0.25">
      <c r="A3" s="40">
        <v>1</v>
      </c>
      <c r="B3" s="41">
        <v>50</v>
      </c>
    </row>
    <row r="4" spans="1:2" x14ac:dyDescent="0.25">
      <c r="A4" s="40">
        <v>2</v>
      </c>
      <c r="B4" s="41">
        <v>47</v>
      </c>
    </row>
    <row r="5" spans="1:2" x14ac:dyDescent="0.25">
      <c r="A5" s="40">
        <v>3</v>
      </c>
      <c r="B5" s="41">
        <v>44</v>
      </c>
    </row>
    <row r="6" spans="1:2" x14ac:dyDescent="0.25">
      <c r="A6" s="40">
        <v>4</v>
      </c>
      <c r="B6" s="41">
        <v>42</v>
      </c>
    </row>
    <row r="7" spans="1:2" x14ac:dyDescent="0.25">
      <c r="A7" s="40">
        <v>5</v>
      </c>
      <c r="B7" s="41">
        <v>40</v>
      </c>
    </row>
    <row r="8" spans="1:2" x14ac:dyDescent="0.25">
      <c r="A8" s="40">
        <v>6</v>
      </c>
      <c r="B8" s="41">
        <v>39</v>
      </c>
    </row>
    <row r="9" spans="1:2" x14ac:dyDescent="0.25">
      <c r="A9" s="40">
        <v>7</v>
      </c>
      <c r="B9" s="41">
        <v>38</v>
      </c>
    </row>
    <row r="10" spans="1:2" x14ac:dyDescent="0.25">
      <c r="A10" s="40">
        <v>8</v>
      </c>
      <c r="B10" s="41">
        <v>37</v>
      </c>
    </row>
    <row r="11" spans="1:2" x14ac:dyDescent="0.25">
      <c r="A11" s="40">
        <v>9</v>
      </c>
      <c r="B11" s="41">
        <v>36</v>
      </c>
    </row>
    <row r="12" spans="1:2" x14ac:dyDescent="0.25">
      <c r="A12" s="40">
        <v>10</v>
      </c>
      <c r="B12" s="41">
        <v>35</v>
      </c>
    </row>
    <row r="13" spans="1:2" x14ac:dyDescent="0.25">
      <c r="A13" s="40">
        <v>11</v>
      </c>
      <c r="B13" s="41">
        <v>34</v>
      </c>
    </row>
    <row r="14" spans="1:2" x14ac:dyDescent="0.25">
      <c r="A14" s="40">
        <v>12</v>
      </c>
      <c r="B14" s="41">
        <v>33</v>
      </c>
    </row>
    <row r="15" spans="1:2" x14ac:dyDescent="0.25">
      <c r="A15" s="40">
        <v>13</v>
      </c>
      <c r="B15" s="41">
        <v>32</v>
      </c>
    </row>
    <row r="16" spans="1:2" x14ac:dyDescent="0.25">
      <c r="A16" s="40">
        <v>14</v>
      </c>
      <c r="B16" s="41">
        <v>31</v>
      </c>
    </row>
    <row r="17" spans="1:2" x14ac:dyDescent="0.25">
      <c r="A17" s="40">
        <v>15</v>
      </c>
      <c r="B17" s="41">
        <v>30</v>
      </c>
    </row>
    <row r="18" spans="1:2" x14ac:dyDescent="0.25">
      <c r="A18" s="40">
        <v>16</v>
      </c>
      <c r="B18" s="41">
        <v>29</v>
      </c>
    </row>
    <row r="19" spans="1:2" x14ac:dyDescent="0.25">
      <c r="A19" s="40">
        <v>17</v>
      </c>
      <c r="B19" s="41">
        <v>28</v>
      </c>
    </row>
    <row r="20" spans="1:2" x14ac:dyDescent="0.25">
      <c r="A20" s="40">
        <v>18</v>
      </c>
      <c r="B20" s="41">
        <v>27</v>
      </c>
    </row>
    <row r="21" spans="1:2" x14ac:dyDescent="0.25">
      <c r="A21" s="40">
        <v>19</v>
      </c>
      <c r="B21" s="41">
        <v>26</v>
      </c>
    </row>
    <row r="22" spans="1:2" x14ac:dyDescent="0.25">
      <c r="A22" s="40">
        <v>20</v>
      </c>
      <c r="B22" s="41">
        <v>25</v>
      </c>
    </row>
    <row r="23" spans="1:2" x14ac:dyDescent="0.25">
      <c r="A23" s="40">
        <v>21</v>
      </c>
      <c r="B23" s="41">
        <v>24</v>
      </c>
    </row>
    <row r="24" spans="1:2" x14ac:dyDescent="0.25">
      <c r="A24" s="40">
        <v>22</v>
      </c>
      <c r="B24" s="41">
        <v>23</v>
      </c>
    </row>
    <row r="25" spans="1:2" x14ac:dyDescent="0.25">
      <c r="A25" s="40">
        <v>23</v>
      </c>
      <c r="B25" s="41">
        <v>22</v>
      </c>
    </row>
    <row r="26" spans="1:2" x14ac:dyDescent="0.25">
      <c r="A26" s="40">
        <v>24</v>
      </c>
      <c r="B26" s="41">
        <v>21</v>
      </c>
    </row>
    <row r="27" spans="1:2" x14ac:dyDescent="0.25">
      <c r="A27" s="40">
        <v>25</v>
      </c>
      <c r="B27" s="41">
        <v>20</v>
      </c>
    </row>
    <row r="28" spans="1:2" x14ac:dyDescent="0.25">
      <c r="A28" s="40">
        <v>26</v>
      </c>
      <c r="B28" s="41">
        <v>19</v>
      </c>
    </row>
    <row r="29" spans="1:2" x14ac:dyDescent="0.25">
      <c r="A29" s="40">
        <v>27</v>
      </c>
      <c r="B29" s="41">
        <v>18</v>
      </c>
    </row>
    <row r="30" spans="1:2" x14ac:dyDescent="0.25">
      <c r="A30" s="40">
        <v>28</v>
      </c>
      <c r="B30" s="41">
        <v>17</v>
      </c>
    </row>
    <row r="31" spans="1:2" x14ac:dyDescent="0.25">
      <c r="A31" s="40">
        <v>29</v>
      </c>
      <c r="B31" s="41">
        <v>16</v>
      </c>
    </row>
    <row r="32" spans="1:2" x14ac:dyDescent="0.25">
      <c r="A32" s="40">
        <v>30</v>
      </c>
      <c r="B32" s="41">
        <v>15</v>
      </c>
    </row>
    <row r="33" spans="1:2" x14ac:dyDescent="0.25">
      <c r="A33" s="40">
        <v>31</v>
      </c>
      <c r="B33" s="41">
        <v>14</v>
      </c>
    </row>
    <row r="34" spans="1:2" x14ac:dyDescent="0.25">
      <c r="A34" s="40">
        <v>32</v>
      </c>
      <c r="B34" s="41">
        <v>13</v>
      </c>
    </row>
    <row r="35" spans="1:2" x14ac:dyDescent="0.25">
      <c r="A35" s="40">
        <v>33</v>
      </c>
      <c r="B35" s="41">
        <v>12</v>
      </c>
    </row>
    <row r="36" spans="1:2" x14ac:dyDescent="0.25">
      <c r="A36" s="40">
        <v>34</v>
      </c>
      <c r="B36" s="41">
        <v>11</v>
      </c>
    </row>
    <row r="37" spans="1:2" x14ac:dyDescent="0.25">
      <c r="A37" s="40">
        <v>35</v>
      </c>
      <c r="B37" s="41">
        <v>10</v>
      </c>
    </row>
    <row r="38" spans="1:2" x14ac:dyDescent="0.25">
      <c r="A38" s="40">
        <v>36</v>
      </c>
      <c r="B38" s="41">
        <v>9</v>
      </c>
    </row>
    <row r="39" spans="1:2" x14ac:dyDescent="0.25">
      <c r="A39" s="40">
        <v>37</v>
      </c>
      <c r="B39" s="41">
        <v>8</v>
      </c>
    </row>
    <row r="40" spans="1:2" x14ac:dyDescent="0.25">
      <c r="A40" s="40">
        <v>38</v>
      </c>
      <c r="B40" s="41">
        <v>7</v>
      </c>
    </row>
    <row r="41" spans="1:2" x14ac:dyDescent="0.25">
      <c r="A41" s="40">
        <v>39</v>
      </c>
      <c r="B41" s="41">
        <v>6</v>
      </c>
    </row>
    <row r="42" spans="1:2" x14ac:dyDescent="0.25">
      <c r="A42" s="40">
        <v>40</v>
      </c>
      <c r="B42" s="41">
        <v>5</v>
      </c>
    </row>
    <row r="43" spans="1:2" x14ac:dyDescent="0.25">
      <c r="A43" s="40">
        <v>41</v>
      </c>
      <c r="B43" s="41">
        <v>4</v>
      </c>
    </row>
    <row r="44" spans="1:2" x14ac:dyDescent="0.25">
      <c r="A44" s="40">
        <v>42</v>
      </c>
      <c r="B44" s="41">
        <v>3</v>
      </c>
    </row>
    <row r="45" spans="1:2" x14ac:dyDescent="0.25">
      <c r="A45" s="40">
        <v>43</v>
      </c>
      <c r="B45" s="41">
        <v>2</v>
      </c>
    </row>
    <row r="46" spans="1:2" x14ac:dyDescent="0.25">
      <c r="A46" s="40">
        <v>44</v>
      </c>
      <c r="B46" s="41">
        <v>1</v>
      </c>
    </row>
    <row r="47" spans="1:2" x14ac:dyDescent="0.25">
      <c r="A47" s="40">
        <v>45</v>
      </c>
      <c r="B47" s="41"/>
    </row>
    <row r="48" spans="1:2" x14ac:dyDescent="0.25">
      <c r="A48" s="40">
        <v>46</v>
      </c>
      <c r="B48" s="41"/>
    </row>
    <row r="49" spans="1:2" x14ac:dyDescent="0.25">
      <c r="A49" s="40">
        <v>47</v>
      </c>
      <c r="B49" s="41"/>
    </row>
    <row r="50" spans="1:2" x14ac:dyDescent="0.25">
      <c r="A50" s="40">
        <v>48</v>
      </c>
      <c r="B50" s="4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ГРУППА "А" </vt:lpstr>
      <vt:lpstr> ГРУППА "Б"</vt:lpstr>
      <vt:lpstr>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2022-03-24T11:47:45Z</dcterms:modified>
</cp:coreProperties>
</file>